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bf49aa44dec7dda/512 INFORMES DE AVANCE DE GESTIÓN FINANCIERA 2026/02. SEGUNDO TRIMESTRE/VI/"/>
    </mc:Choice>
  </mc:AlternateContent>
  <xr:revisionPtr revIDLastSave="62" documentId="13_ncr:1_{D4CB75E3-F61F-4056-A937-62F815C3D864}" xr6:coauthVersionLast="47" xr6:coauthVersionMax="47" xr10:uidLastSave="{3FE62649-C522-4F43-B6E9-0D197B9F72EB}"/>
  <bookViews>
    <workbookView xWindow="-108" yWindow="-108" windowWidth="23256" windowHeight="12456" xr2:uid="{00000000-000D-0000-FFFF-FFFF00000000}"/>
  </bookViews>
  <sheets>
    <sheet name="ESTADO ANALITICO DE INGRESO" sheetId="3" r:id="rId1"/>
  </sheets>
  <externalReferences>
    <externalReference r:id="rId2"/>
    <externalReference r:id="rId3"/>
    <externalReference r:id="rId4"/>
    <externalReference r:id="rId5"/>
  </externalReferences>
  <definedNames>
    <definedName name="ANIO">'[1](1) EST SIT FINANCIERA'!$D$20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>'[3]FORMATO 3 FUENTE'!$E$14</definedName>
    <definedName name="APP_FIN_06">'[3]FORMATO 3 FUENTE'!$G$14</definedName>
    <definedName name="APP_FIN_07">'[3]FORMATO 3 FUENTE'!$H$14</definedName>
    <definedName name="APP_FIN_08">'[3]FORMATO 3 FUENTE'!$I$14</definedName>
    <definedName name="APP_FIN_09">'[3]FORMATO 3 FUENTE'!$J$14</definedName>
    <definedName name="APP_FIN_10">'[3]FORMATO 3 FUENTE'!$K$14</definedName>
    <definedName name="APP_T10">'[3]FORMATO 3 FUENTE'!$K$9</definedName>
    <definedName name="APP_T4">'[3]FORMATO 3 FUENTE'!$E$9</definedName>
    <definedName name="APP_T6">'[3]FORMATO 3 FUENTE'!$G$9</definedName>
    <definedName name="APP_T7">'[3]FORMATO 3 FUENTE'!$H$9</definedName>
    <definedName name="APP_T8">'[3]FORMATO 3 FUENTE'!$I$9</definedName>
    <definedName name="APP_T9">'[3]FORMATO 3 FUENTE'!$J$9</definedName>
    <definedName name="_xlnm.Print_Area" localSheetId="0">'ESTADO ANALITICO DE INGRESO'!$A$1:$G$79</definedName>
    <definedName name="DEUDA_CONT_FIN_01">'[3]FORMATO 2 FUENTE'!$G$24</definedName>
    <definedName name="DEUDA_CONT_FIN_02">'[3]FORMATO 2 FUENTE'!$H$34</definedName>
    <definedName name="DEUDA_CONT_FIN_03">'[3]FORMATO 2 FUENTE'!$I$34</definedName>
    <definedName name="DEUDA_CONT_FIN_04">'[3]FORMATO 2 FUENTE'!$J$34</definedName>
    <definedName name="DEUDA_CONT_FIN_05">'[3]FORMATO 2 FUENTE'!$K$34</definedName>
    <definedName name="DEUDA_CONT_FIN_06">'[3]FORMATO 2 FUENTE'!$L$34</definedName>
    <definedName name="DEUDA_CONT_FIN_07">'[3]FORMATO 2 FUENTE'!$M$34</definedName>
    <definedName name="dsfer">'[1](1) EST SIT FINANCIERA'!$G$25</definedName>
    <definedName name="ENTE_PUBLICO">'[2]Info General'!$C$6</definedName>
    <definedName name="ENTE_PUBLICO_A">'[2]Info General'!$C$7</definedName>
    <definedName name="ENTIDAD">'[2]Info General'!$C$11</definedName>
    <definedName name="err">'[1](1) EST SIT FINANCIERA'!$D$25</definedName>
    <definedName name="GASTO_E_FIN_01">'[3]FORMATO 6 b) FUENTE'!$B$26</definedName>
    <definedName name="GASTO_E_FIN_02">'[3]FORMATO 6 b) FUENTE'!$C$26</definedName>
    <definedName name="GASTO_E_FIN_03">'[3]FORMATO 6 b) FUENTE'!$D$26</definedName>
    <definedName name="GASTO_E_FIN_04">'[3]FORMATO 6 b) FUENTE'!$E$26</definedName>
    <definedName name="GASTO_E_FIN_05">'[3]FORMATO 6 b) FUENTE'!$F$26</definedName>
    <definedName name="GASTO_E_FIN_06">'[3]FORMATO 6 b) FUENTE'!$G$26</definedName>
    <definedName name="GASTO_E_T1">'[4]Formato 6b'!$B$19</definedName>
    <definedName name="GASTO_E_T2">'[3]FORMATO 6 b) FUENTE'!$C$17</definedName>
    <definedName name="GASTO_E_T3">'[3]FORMATO 6 b) FUENTE'!$D$17</definedName>
    <definedName name="GASTO_E_T4">'[3]FORMATO 6 b) FUENTE'!$E$17</definedName>
    <definedName name="GASTO_E_T5">'[3]FORMATO 6 b) FUENTE'!$F$17</definedName>
    <definedName name="GASTO_E_T6">'[3]FORMATO 6 b) FUENTE'!$G$17</definedName>
    <definedName name="GASTO_NE_FIN_01">'[3]FORMATO 6 b) FUENTE'!$B$16</definedName>
    <definedName name="GASTO_NE_FIN_02">'[3]FORMATO 6 b) FUENTE'!$C$16</definedName>
    <definedName name="GASTO_NE_FIN_03">'[3]FORMATO 6 b) FUENTE'!$D$16</definedName>
    <definedName name="GASTO_NE_FIN_04">'[3]FORMATO 6 b) FUENTE'!$E$16</definedName>
    <definedName name="GASTO_NE_FIN_05">'[3]FORMATO 6 b) FUENTE'!$F$16</definedName>
    <definedName name="GASTO_NE_FIN_06">'[3]FORMATO 6 b) FUENTE'!$G$16</definedName>
    <definedName name="GASTO_NE_T1">'[4]Formato 6b'!$B$9</definedName>
    <definedName name="GASTO_NE_T2">'[3]FORMATO 6 b) FUENTE'!$C$7</definedName>
    <definedName name="GASTO_NE_T3">'[3]FORMATO 6 b) FUENTE'!$D$7</definedName>
    <definedName name="GASTO_NE_T4">'[3]FORMATO 6 b) FUENTE'!$E$7</definedName>
    <definedName name="GASTO_NE_T5">'[3]FORMATO 6 b) FUENTE'!$F$7</definedName>
    <definedName name="GASTO_NE_T6">'[3]FORMATO 6 b) FUENTE'!$G$7</definedName>
    <definedName name="ghjngh">'[4]Formato 3'!$I$19</definedName>
    <definedName name="MONTO1">'[2]Info General'!$D$18</definedName>
    <definedName name="MONTO2">'[2]Info General'!$E$18</definedName>
    <definedName name="OB_CORTO_PLAZO_FIN_01">'[4]Formato 2'!$B$45</definedName>
    <definedName name="OB_CORTO_PLAZO_FIN_02">'[4]Formato 2'!$C$45</definedName>
    <definedName name="OB_CORTO_PLAZO_FIN_03">'[4]Formato 2'!$D$45</definedName>
    <definedName name="OB_CORTO_PLAZO_FIN_04">'[4]Formato 2'!$E$45</definedName>
    <definedName name="OB_CORTO_PLAZO_FIN_05">'[4]Formato 2'!$F$45</definedName>
    <definedName name="OBCC">#REF!</definedName>
    <definedName name="OTROS_FIN_04">'[3]FORMATO 3 FUENTE'!$E$20</definedName>
    <definedName name="OTROS_FIN_06">'[3]FORMATO 3 FUENTE'!$G$20</definedName>
    <definedName name="OTROS_FIN_07">'[3]FORMATO 3 FUENTE'!$H$20</definedName>
    <definedName name="OTROS_FIN_08">'[3]FORMATO 3 FUENTE'!$I$20</definedName>
    <definedName name="OTROS_FIN_09">'[3]FORMATO 3 FUENTE'!$J$20</definedName>
    <definedName name="OTROS_FIN_10">'[3]FORMATO 3 FUENTE'!$K$20</definedName>
    <definedName name="OTROS_T10">'[3]FORMATO 3 FUENTE'!$K$15</definedName>
    <definedName name="OTROS_T4">'[3]FORMATO 3 FUENTE'!$E$15</definedName>
    <definedName name="OTROS_T6">'[3]FORMATO 3 FUENTE'!$G$15</definedName>
    <definedName name="OTROS_T7">'[3]FORMATO 3 FUENTE'!$H$15</definedName>
    <definedName name="OTROS_T8">'[3]FORMATO 3 FUENTE'!$I$15</definedName>
    <definedName name="OTROS_T9">'[3]FORMATO 3 FUENTE'!$J$15</definedName>
    <definedName name="PERIODO_INFORME">'[2]Info General'!$C$14</definedName>
    <definedName name="re">'[1](1) EST SIT FINANCIERA'!$I$23</definedName>
    <definedName name="referf">'[1](1) EST SIT FINANCIERA'!$E$25</definedName>
    <definedName name="rertr">'[4]Formato 3'!$G$13</definedName>
    <definedName name="SALDO_PENDIENTE">'[2]Info General'!$F$18</definedName>
    <definedName name="TRIMESTRE">'[2]Info General'!$C$16</definedName>
    <definedName name="trtrtrt">'[4]Formato 3'!$I$13</definedName>
    <definedName name="ULTIMO">'[1](1) EST SIT FINANCIERA'!$E$20</definedName>
    <definedName name="ULTIMO_SALDO">'[2]Info General'!$F$20</definedName>
    <definedName name="VALOR_INS_BCC_FIN_01">'[3]FORMATO 2 FUENTE'!$G$31</definedName>
    <definedName name="VALOR_INS_BCC_FIN_02">'[3]FORMATO 2 FUENTE'!$H$39</definedName>
    <definedName name="VALOR_INS_BCC_FIN_03">'[3]FORMATO 2 FUENTE'!$I$39</definedName>
    <definedName name="VALOR_INS_BCC_FIN_04">'[3]FORMATO 2 FUENTE'!$J$39</definedName>
    <definedName name="VALOR_INS_BCC_FIN_05">'[3]FORMATO 2 FUENTE'!$K$39</definedName>
    <definedName name="VALOR_INS_BCC_FIN_06">'[3]FORMATO 2 FUENTE'!$L$39</definedName>
    <definedName name="VALOR_INS_BCC_FIN_07">'[3]FORMATO 2 FUENTE'!$M$39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3" l="1"/>
  <c r="G51" i="3"/>
  <c r="G56" i="3"/>
  <c r="D56" i="3"/>
  <c r="F44" i="3"/>
  <c r="G37" i="3"/>
  <c r="G44" i="3" s="1"/>
  <c r="D37" i="3"/>
  <c r="B66" i="3"/>
  <c r="D66" i="3" s="1"/>
  <c r="D63" i="3"/>
  <c r="G66" i="3" l="1"/>
  <c r="G63" i="3"/>
  <c r="G48" i="3" l="1"/>
  <c r="D65" i="3"/>
  <c r="B78" i="3" l="1"/>
  <c r="B70" i="3"/>
  <c r="G65" i="3" l="1"/>
  <c r="G78" i="3" l="1"/>
  <c r="G62" i="3"/>
  <c r="G57" i="3"/>
  <c r="G68" i="3" s="1"/>
  <c r="G73" i="3" s="1"/>
  <c r="G40" i="3"/>
  <c r="G31" i="3"/>
  <c r="G19" i="3"/>
  <c r="F78" i="3"/>
  <c r="F62" i="3"/>
  <c r="F57" i="3"/>
  <c r="F48" i="3"/>
  <c r="F68" i="3" s="1"/>
  <c r="F40" i="3"/>
  <c r="F31" i="3"/>
  <c r="F19" i="3"/>
  <c r="E19" i="3"/>
  <c r="E62" i="3"/>
  <c r="E57" i="3"/>
  <c r="E48" i="3"/>
  <c r="E68" i="3" s="1"/>
  <c r="E78" i="3"/>
  <c r="E40" i="3"/>
  <c r="E31" i="3"/>
  <c r="D78" i="3"/>
  <c r="D62" i="3"/>
  <c r="D57" i="3"/>
  <c r="D48" i="3"/>
  <c r="D40" i="3"/>
  <c r="D31" i="3"/>
  <c r="D19" i="3"/>
  <c r="D44" i="3" s="1"/>
  <c r="C78" i="3"/>
  <c r="C62" i="3"/>
  <c r="C57" i="3"/>
  <c r="C48" i="3"/>
  <c r="C40" i="3"/>
  <c r="C31" i="3"/>
  <c r="C19" i="3"/>
  <c r="C44" i="3" s="1"/>
  <c r="B62" i="3"/>
  <c r="B57" i="3"/>
  <c r="B48" i="3"/>
  <c r="B31" i="3"/>
  <c r="B40" i="3"/>
  <c r="B19" i="3"/>
  <c r="D68" i="3" l="1"/>
  <c r="D73" i="3" s="1"/>
  <c r="C68" i="3"/>
  <c r="C73" i="3" s="1"/>
  <c r="E44" i="3"/>
  <c r="B68" i="3"/>
  <c r="B44" i="3"/>
  <c r="B73" i="3" l="1"/>
  <c r="E73" i="3"/>
  <c r="F73" i="3"/>
</calcChain>
</file>

<file path=xl/sharedStrings.xml><?xml version="1.0" encoding="utf-8"?>
<sst xmlns="http://schemas.openxmlformats.org/spreadsheetml/2006/main" count="74" uniqueCount="74">
  <si>
    <t xml:space="preserve">(PESOS) </t>
  </si>
  <si>
    <t>Devengado</t>
  </si>
  <si>
    <t>Estado Analitico de Ingreso Detallado - LDF</t>
  </si>
  <si>
    <t xml:space="preserve">Ingreso </t>
  </si>
  <si>
    <t>Estimado</t>
  </si>
  <si>
    <t>Modificado</t>
  </si>
  <si>
    <t xml:space="preserve">Recaudado 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</si>
  <si>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</si>
  <si>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</si>
  <si>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</si>
  <si>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</si>
  <si>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</si>
  <si>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</si>
  <si>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</si>
  <si>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</si>
  <si>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</si>
  <si>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</si>
  <si>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</si>
  <si>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</si>
  <si>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</si>
  <si>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</si>
  <si>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</si>
  <si>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</si>
  <si>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</si>
  <si>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</si>
  <si>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</si>
  <si>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</si>
  <si>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</si>
  <si>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</si>
  <si>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</si>
  <si>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</si>
  <si>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</si>
  <si>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</si>
  <si>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</si>
  <si>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</si>
  <si>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</si>
  <si>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</si>
  <si>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</si>
  <si>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</si>
  <si>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</si>
  <si>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</si>
  <si>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</si>
  <si>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</si>
  <si>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</si>
  <si>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</si>
  <si>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</si>
  <si>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</si>
  <si>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</si>
  <si>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</si>
  <si>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</si>
  <si>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</si>
  <si>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</si>
  <si>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</si>
  <si>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</si>
  <si>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</si>
  <si>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</si>
  <si>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</si>
  <si>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</si>
  <si>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</si>
  <si>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</si>
  <si>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</si>
  <si>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</si>
  <si>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</si>
  <si>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</si>
  <si>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</si>
  <si>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</si>
  <si>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</si>
  <si>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</si>
  <si>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</si>
  <si>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 xml:space="preserve">Concepto </t>
  </si>
  <si>
    <t xml:space="preserve">Diferencia </t>
  </si>
  <si>
    <t>COMISIÓN ESTATAL DEL AGUA PARA EL BIENESTAR</t>
  </si>
  <si>
    <t xml:space="preserve">Ampliaciones/Reducciones </t>
  </si>
  <si>
    <t>Del 01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</si>
</sst>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1"/>
      <name val="Montserrat Medium"/>
    </font>
    <font>
      <b/>
      <sz val="25"/>
      <name val="Montserrat Medium"/>
    </font>
    <font>
      <b/>
      <sz val="12"/>
      <name val="Montserrat Medium"/>
    </font>
    <font>
      <b/>
      <sz val="36"/>
      <name val="Montserrat Medium"/>
    </font>
    <font>
      <sz val="25"/>
      <name val="Montserrat Medium"/>
    </font>
    <font>
      <b/>
      <sz val="26"/>
      <name val="Montserrat Medium"/>
    </font>
    <font>
      <sz val="26"/>
      <name val="Montserrat Medium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43" fontId="3" fillId="0" borderId="0" applyFont="0" applyFill="0" applyBorder="0" applyAlignment="0" applyProtection="0"/>
    <xf numFmtId="0" fontId="5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42">
    <xf numFmtId="0" fontId="0" fillId="0" borderId="0" xfId="0"/>
    <xf numFmtId="0" fontId="6" fillId="0" borderId="0" xfId="0" applyFont="1" applyAlignment="1">
      <alignment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/>
    <xf numFmtId="0" fontId="8" fillId="0" borderId="0" xfId="0" applyFont="1" applyAlignment="1">
      <alignment vertical="center" wrapText="1"/>
    </xf>
    <xf numFmtId="0" fontId="7" fillId="2" borderId="0" xfId="0" applyFont="1" applyFill="1" applyAlignment="1">
      <alignment horizontal="center" vertical="center"/>
    </xf>
    <xf numFmtId="0" fontId="10" fillId="0" borderId="0" xfId="0" applyFont="1"/>
    <xf numFmtId="3" fontId="10" fillId="0" borderId="0" xfId="0" applyNumberFormat="1" applyFont="1"/>
    <xf numFmtId="0" fontId="11" fillId="0" borderId="12" xfId="0" applyFont="1" applyBorder="1" applyAlignment="1">
      <alignment horizontal="center" vertical="center" wrapText="1"/>
    </xf>
    <xf numFmtId="3" fontId="11" fillId="0" borderId="5" xfId="0" applyNumberFormat="1" applyFont="1" applyBorder="1" applyAlignment="1">
      <alignment horizontal="center" vertical="center"/>
    </xf>
    <xf numFmtId="3" fontId="11" fillId="0" borderId="10" xfId="0" applyNumberFormat="1" applyFont="1" applyBorder="1" applyAlignment="1">
      <alignment horizontal="center" vertical="center" wrapText="1"/>
    </xf>
    <xf numFmtId="3" fontId="11" fillId="0" borderId="10" xfId="0" applyNumberFormat="1" applyFont="1" applyBorder="1" applyAlignment="1">
      <alignment horizontal="center" vertical="center"/>
    </xf>
    <xf numFmtId="3" fontId="11" fillId="0" borderId="12" xfId="0" applyNumberFormat="1" applyFont="1" applyBorder="1" applyAlignment="1">
      <alignment horizontal="center" vertical="center"/>
    </xf>
    <xf numFmtId="0" fontId="11" fillId="0" borderId="10" xfId="0" applyFont="1" applyBorder="1" applyAlignment="1">
      <alignment horizontal="left" vertical="center" wrapText="1"/>
    </xf>
    <xf numFmtId="3" fontId="12" fillId="0" borderId="10" xfId="0" applyNumberFormat="1" applyFont="1" applyBorder="1"/>
    <xf numFmtId="0" fontId="12" fillId="0" borderId="10" xfId="0" applyFont="1" applyBorder="1" applyAlignment="1" applyProtection="1">
      <alignment horizontal="left" vertical="center" wrapText="1"/>
      <protection locked="0"/>
    </xf>
    <xf numFmtId="3" fontId="12" fillId="0" borderId="10" xfId="0" applyNumberFormat="1" applyFont="1" applyBorder="1" applyAlignment="1" applyProtection="1">
      <alignment vertical="center"/>
      <protection locked="0"/>
    </xf>
    <xf numFmtId="0" fontId="11" fillId="0" borderId="10" xfId="0" applyFont="1" applyBorder="1" applyAlignment="1" applyProtection="1">
      <alignment horizontal="left" vertical="center" wrapText="1"/>
      <protection locked="0"/>
    </xf>
    <xf numFmtId="3" fontId="11" fillId="0" borderId="10" xfId="0" applyNumberFormat="1" applyFont="1" applyBorder="1" applyAlignment="1" applyProtection="1">
      <alignment vertical="center"/>
      <protection locked="0"/>
    </xf>
    <xf numFmtId="0" fontId="12" fillId="0" borderId="10" xfId="0" applyFont="1" applyBorder="1" applyAlignment="1">
      <alignment vertical="center" wrapText="1"/>
    </xf>
    <xf numFmtId="3" fontId="12" fillId="0" borderId="10" xfId="0" applyNumberFormat="1" applyFont="1" applyBorder="1" applyAlignment="1">
      <alignment vertical="center"/>
    </xf>
    <xf numFmtId="0" fontId="12" fillId="0" borderId="10" xfId="0" applyFont="1" applyBorder="1" applyAlignment="1">
      <alignment horizontal="left" vertical="center" wrapText="1"/>
    </xf>
    <xf numFmtId="0" fontId="12" fillId="0" borderId="11" xfId="0" applyFont="1" applyBorder="1" applyAlignment="1">
      <alignment vertical="center" wrapText="1"/>
    </xf>
    <xf numFmtId="3" fontId="12" fillId="0" borderId="11" xfId="0" applyNumberFormat="1" applyFont="1" applyBorder="1"/>
    <xf numFmtId="0" fontId="9" fillId="10" borderId="1" xfId="0" applyFont="1" applyFill="1" applyBorder="1" applyAlignment="1">
      <alignment horizontal="center" vertical="center"/>
    </xf>
    <xf numFmtId="0" fontId="9" fillId="10" borderId="2" xfId="0" applyFont="1" applyFill="1" applyBorder="1" applyAlignment="1">
      <alignment horizontal="center" vertical="center"/>
    </xf>
    <xf numFmtId="0" fontId="9" fillId="10" borderId="3" xfId="0" applyFont="1" applyFill="1" applyBorder="1" applyAlignment="1">
      <alignment horizontal="center" vertical="center"/>
    </xf>
    <xf numFmtId="0" fontId="9" fillId="10" borderId="4" xfId="0" applyFont="1" applyFill="1" applyBorder="1" applyAlignment="1">
      <alignment horizontal="center" vertical="center"/>
    </xf>
    <xf numFmtId="0" fontId="9" fillId="10" borderId="0" xfId="0" applyFont="1" applyFill="1" applyAlignment="1">
      <alignment horizontal="center" vertical="center"/>
    </xf>
    <xf numFmtId="0" fontId="9" fillId="10" borderId="5" xfId="0" applyFont="1" applyFill="1" applyBorder="1" applyAlignment="1">
      <alignment horizontal="center" vertical="center"/>
    </xf>
    <xf numFmtId="0" fontId="9" fillId="10" borderId="6" xfId="0" applyFont="1" applyFill="1" applyBorder="1" applyAlignment="1">
      <alignment horizontal="center" vertical="center"/>
    </xf>
    <xf numFmtId="0" fontId="9" fillId="10" borderId="7" xfId="0" applyFont="1" applyFill="1" applyBorder="1" applyAlignment="1">
      <alignment horizontal="center" vertical="center"/>
    </xf>
    <xf numFmtId="0" fontId="9" fillId="10" borderId="8" xfId="0" applyFont="1" applyFill="1" applyBorder="1" applyAlignment="1">
      <alignment horizontal="center" vertical="center"/>
    </xf>
    <xf numFmtId="0" fontId="11" fillId="10" borderId="12" xfId="0" applyFont="1" applyFill="1" applyBorder="1" applyAlignment="1">
      <alignment horizontal="center" vertical="center" wrapText="1"/>
    </xf>
    <xf numFmtId="0" fontId="11" fillId="10" borderId="6" xfId="0" applyFont="1" applyFill="1" applyBorder="1" applyAlignment="1">
      <alignment horizontal="center" vertical="center"/>
    </xf>
    <xf numFmtId="0" fontId="11" fillId="10" borderId="7" xfId="0" applyFont="1" applyFill="1" applyBorder="1" applyAlignment="1">
      <alignment horizontal="center" vertical="center"/>
    </xf>
    <xf numFmtId="0" fontId="11" fillId="10" borderId="8" xfId="0" applyFont="1" applyFill="1" applyBorder="1" applyAlignment="1">
      <alignment horizontal="center" vertical="center"/>
    </xf>
    <xf numFmtId="0" fontId="11" fillId="10" borderId="9" xfId="0" applyFont="1" applyFill="1" applyBorder="1" applyAlignment="1">
      <alignment horizontal="center" vertical="center"/>
    </xf>
    <xf numFmtId="0" fontId="11" fillId="10" borderId="11" xfId="0" applyFont="1" applyFill="1" applyBorder="1" applyAlignment="1">
      <alignment horizontal="center" vertical="center" wrapText="1"/>
    </xf>
    <xf numFmtId="0" fontId="11" fillId="10" borderId="9" xfId="0" applyFont="1" applyFill="1" applyBorder="1" applyAlignment="1">
      <alignment horizontal="center" vertical="center"/>
    </xf>
    <xf numFmtId="0" fontId="11" fillId="10" borderId="9" xfId="0" applyFont="1" applyFill="1" applyBorder="1" applyAlignment="1">
      <alignment horizontal="center" vertical="center" wrapText="1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6000000}"/>
    <cellStyle name="Neutral 2" xfId="9" xr:uid="{00000000-0005-0000-0000-000007000000}"/>
    <cellStyle name="Normal" xfId="0" builtinId="0"/>
    <cellStyle name="Normal 2" xfId="1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690562</xdr:rowOff>
    </xdr:from>
    <xdr:to>
      <xdr:col>0</xdr:col>
      <xdr:colOff>7524749</xdr:colOff>
      <xdr:row>2</xdr:row>
      <xdr:rowOff>476249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3375" y="690562"/>
          <a:ext cx="7191374" cy="2405062"/>
        </a:xfrm>
        <a:prstGeom prst="rect">
          <a:avLst/>
        </a:prstGeom>
      </xdr:spPr>
    </xdr:pic>
    <xdr:clientData/>
  </xdr:twoCellAnchor>
  <xdr:twoCellAnchor editAs="oneCell">
    <xdr:from>
      <xdr:col>3</xdr:col>
      <xdr:colOff>1738312</xdr:colOff>
      <xdr:row>0</xdr:row>
      <xdr:rowOff>190499</xdr:rowOff>
    </xdr:from>
    <xdr:to>
      <xdr:col>6</xdr:col>
      <xdr:colOff>2647950</xdr:colOff>
      <xdr:row>2</xdr:row>
      <xdr:rowOff>1071562</xdr:rowOff>
    </xdr:to>
    <xdr:pic>
      <xdr:nvPicPr>
        <xdr:cNvPr id="5" name="4 Imagen" descr="Comisión Estatal del Agua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30875" y="190499"/>
          <a:ext cx="9339263" cy="35004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</sheetNames>
    <sheetDataSet>
      <sheetData sheetId="0">
        <row r="6">
          <cell r="C6">
            <v>0</v>
          </cell>
        </row>
        <row r="20">
          <cell r="D20" t="str">
            <v>Otras Cuentas por Pagar a Corto Plazo</v>
          </cell>
          <cell r="E20">
            <v>1</v>
          </cell>
        </row>
        <row r="25">
          <cell r="D25" t="str">
            <v>Porción a Corto Plazo de la Deuda Pública a Largo Plazo</v>
          </cell>
          <cell r="E25">
            <v>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83"/>
  <sheetViews>
    <sheetView showGridLines="0" tabSelected="1" topLeftCell="A71" zoomScale="40" zoomScaleNormal="40" workbookViewId="0">
      <selection activeCell="G79" sqref="A1:G79"/>
    </sheetView>
  </sheetViews>
  <sheetFormatPr baseColWidth="10" defaultColWidth="11.44140625" defaultRowHeight="38.4" x14ac:dyDescent="0.85"/>
  <cols>
    <col min="1" max="1" width="166.109375" style="1" customWidth="1"/>
    <col min="2" max="2" width="42.109375" style="7" customWidth="1"/>
    <col min="3" max="3" width="46.109375" style="7" customWidth="1"/>
    <col min="4" max="7" width="42.109375" style="7" customWidth="1"/>
    <col min="8" max="8" width="11.44140625" style="4"/>
    <col min="9" max="9" width="30.44140625" style="4" bestFit="1" customWidth="1"/>
    <col min="10" max="10" width="11.44140625" style="4"/>
    <col min="11" max="11" width="30.88671875" style="4" bestFit="1" customWidth="1"/>
    <col min="12" max="16384" width="11.44140625" style="4"/>
  </cols>
  <sheetData>
    <row r="1" spans="1:7" ht="103.5" customHeight="1" x14ac:dyDescent="0.4">
      <c r="B1" s="2"/>
      <c r="C1" s="2"/>
      <c r="D1" s="2"/>
      <c r="E1" s="3"/>
      <c r="F1" s="3"/>
      <c r="G1" s="3"/>
    </row>
    <row r="2" spans="1:7" ht="103.5" customHeight="1" x14ac:dyDescent="0.4">
      <c r="B2" s="2"/>
      <c r="C2" s="2"/>
      <c r="D2" s="2"/>
      <c r="E2" s="3"/>
      <c r="F2" s="3"/>
      <c r="G2" s="3"/>
    </row>
    <row r="3" spans="1:7" ht="103.5" customHeight="1" x14ac:dyDescent="0.4">
      <c r="A3" s="5"/>
      <c r="B3" s="2"/>
      <c r="C3" s="2"/>
      <c r="D3" s="2"/>
      <c r="E3" s="2"/>
      <c r="F3" s="2"/>
      <c r="G3" s="6"/>
    </row>
    <row r="4" spans="1:7" s="7" customFormat="1" ht="54.6" x14ac:dyDescent="0.85">
      <c r="A4" s="25" t="s">
        <v>71</v>
      </c>
      <c r="B4" s="26"/>
      <c r="C4" s="26"/>
      <c r="D4" s="26"/>
      <c r="E4" s="26"/>
      <c r="F4" s="26"/>
      <c r="G4" s="27"/>
    </row>
    <row r="5" spans="1:7" s="7" customFormat="1" ht="54.6" x14ac:dyDescent="0.85">
      <c r="A5" s="28" t="s">
        <v>2</v>
      </c>
      <c r="B5" s="29"/>
      <c r="C5" s="29"/>
      <c r="D5" s="29"/>
      <c r="E5" s="29"/>
      <c r="F5" s="29"/>
      <c r="G5" s="30"/>
    </row>
    <row r="6" spans="1:7" s="7" customFormat="1" ht="54.6" x14ac:dyDescent="0.85">
      <c r="A6" s="28" t="s">
        <v>73</v>
      </c>
      <c r="B6" s="29"/>
      <c r="C6" s="29"/>
      <c r="D6" s="29"/>
      <c r="E6" s="29"/>
      <c r="F6" s="29"/>
      <c r="G6" s="30"/>
    </row>
    <row r="7" spans="1:7" s="7" customFormat="1" ht="54.6" x14ac:dyDescent="0.85">
      <c r="A7" s="31" t="s">
        <v>0</v>
      </c>
      <c r="B7" s="32"/>
      <c r="C7" s="32"/>
      <c r="D7" s="32"/>
      <c r="E7" s="32"/>
      <c r="F7" s="32"/>
      <c r="G7" s="33"/>
    </row>
    <row r="8" spans="1:7" s="7" customFormat="1" ht="39.6" x14ac:dyDescent="0.85">
      <c r="A8" s="34" t="s">
        <v>69</v>
      </c>
      <c r="B8" s="35" t="s">
        <v>3</v>
      </c>
      <c r="C8" s="36"/>
      <c r="D8" s="36"/>
      <c r="E8" s="36"/>
      <c r="F8" s="37"/>
      <c r="G8" s="38" t="s">
        <v>70</v>
      </c>
    </row>
    <row r="9" spans="1:7" s="7" customFormat="1" ht="79.2" x14ac:dyDescent="0.85">
      <c r="A9" s="39"/>
      <c r="B9" s="40" t="s">
        <v>4</v>
      </c>
      <c r="C9" s="41" t="s">
        <v>72</v>
      </c>
      <c r="D9" s="40" t="s">
        <v>5</v>
      </c>
      <c r="E9" s="40" t="s">
        <v>1</v>
      </c>
      <c r="F9" s="40" t="s">
        <v>6</v>
      </c>
      <c r="G9" s="38"/>
    </row>
    <row r="10" spans="1:7" s="7" customFormat="1" ht="39.6" x14ac:dyDescent="0.85">
      <c r="A10" s="9"/>
      <c r="B10" s="10"/>
      <c r="C10" s="11"/>
      <c r="D10" s="12"/>
      <c r="E10" s="12"/>
      <c r="F10" s="12"/>
      <c r="G10" s="13"/>
    </row>
    <row r="11" spans="1:7" s="7" customFormat="1" ht="39.6" x14ac:dyDescent="0.9">
      <c r="A11" s="14" t="s">
        <v>7</v>
      </c>
      <c r="B11" s="15"/>
      <c r="C11" s="15"/>
      <c r="D11" s="15"/>
      <c r="E11" s="15"/>
      <c r="F11" s="15"/>
      <c r="G11" s="15"/>
    </row>
    <row r="12" spans="1:7" s="7" customFormat="1" ht="39.6" x14ac:dyDescent="0.85">
      <c r="A12" s="16" t="s">
        <v>8</v>
      </c>
      <c r="B12" s="17"/>
      <c r="C12" s="17"/>
      <c r="D12" s="17"/>
      <c r="E12" s="17"/>
      <c r="F12" s="17"/>
      <c r="G12" s="17"/>
    </row>
    <row r="13" spans="1:7" s="7" customFormat="1" ht="39.6" x14ac:dyDescent="0.85">
      <c r="A13" s="16" t="s">
        <v>9</v>
      </c>
      <c r="B13" s="17"/>
      <c r="C13" s="17"/>
      <c r="D13" s="17"/>
      <c r="E13" s="17"/>
      <c r="F13" s="17"/>
      <c r="G13" s="17"/>
    </row>
    <row r="14" spans="1:7" s="7" customFormat="1" ht="39.6" x14ac:dyDescent="0.85">
      <c r="A14" s="16" t="s">
        <v>10</v>
      </c>
      <c r="B14" s="17"/>
      <c r="C14" s="17"/>
      <c r="D14" s="17"/>
      <c r="E14" s="17"/>
      <c r="F14" s="17"/>
      <c r="G14" s="17"/>
    </row>
    <row r="15" spans="1:7" s="7" customFormat="1" ht="39.6" x14ac:dyDescent="0.85">
      <c r="A15" s="16" t="s">
        <v>11</v>
      </c>
      <c r="B15" s="17"/>
      <c r="C15" s="17"/>
      <c r="D15" s="17"/>
      <c r="E15" s="17"/>
      <c r="F15" s="17"/>
      <c r="G15" s="17"/>
    </row>
    <row r="16" spans="1:7" s="7" customFormat="1" ht="39.6" x14ac:dyDescent="0.85">
      <c r="A16" s="16" t="s">
        <v>12</v>
      </c>
      <c r="B16" s="17"/>
      <c r="C16" s="17"/>
      <c r="D16" s="17"/>
      <c r="E16" s="17"/>
      <c r="F16" s="17"/>
      <c r="G16" s="17"/>
    </row>
    <row r="17" spans="1:7" s="7" customFormat="1" ht="39.6" x14ac:dyDescent="0.85">
      <c r="A17" s="16" t="s">
        <v>13</v>
      </c>
      <c r="B17" s="17"/>
      <c r="C17" s="17"/>
      <c r="D17" s="17"/>
      <c r="E17" s="17"/>
      <c r="F17" s="17"/>
      <c r="G17" s="17"/>
    </row>
    <row r="18" spans="1:7" s="7" customFormat="1" ht="39.6" x14ac:dyDescent="0.85">
      <c r="A18" s="16" t="s">
        <v>14</v>
      </c>
      <c r="B18" s="17"/>
      <c r="C18" s="17"/>
      <c r="D18" s="17"/>
      <c r="E18" s="17"/>
      <c r="F18" s="17"/>
      <c r="G18" s="17"/>
    </row>
    <row r="19" spans="1:7" s="7" customFormat="1" ht="79.2" x14ac:dyDescent="0.85">
      <c r="A19" s="18" t="s">
        <v>15</v>
      </c>
      <c r="B19" s="19">
        <f t="shared" ref="B19:G19" si="0">B20+B21+B22+B23+B24+B25+B26+B27+B28+B29+B30</f>
        <v>0</v>
      </c>
      <c r="C19" s="19">
        <f t="shared" si="0"/>
        <v>0</v>
      </c>
      <c r="D19" s="19">
        <f t="shared" si="0"/>
        <v>0</v>
      </c>
      <c r="E19" s="19">
        <f t="shared" si="0"/>
        <v>0</v>
      </c>
      <c r="F19" s="19">
        <f t="shared" si="0"/>
        <v>0</v>
      </c>
      <c r="G19" s="19">
        <f t="shared" si="0"/>
        <v>0</v>
      </c>
    </row>
    <row r="20" spans="1:7" s="7" customFormat="1" ht="39.6" x14ac:dyDescent="0.85">
      <c r="A20" s="16" t="s">
        <v>16</v>
      </c>
      <c r="B20" s="17"/>
      <c r="C20" s="17"/>
      <c r="D20" s="17"/>
      <c r="E20" s="17"/>
      <c r="F20" s="17"/>
      <c r="G20" s="17"/>
    </row>
    <row r="21" spans="1:7" s="7" customFormat="1" ht="39.6" x14ac:dyDescent="0.85">
      <c r="A21" s="16" t="s">
        <v>17</v>
      </c>
      <c r="B21" s="17"/>
      <c r="C21" s="17"/>
      <c r="D21" s="17"/>
      <c r="E21" s="17"/>
      <c r="F21" s="17"/>
      <c r="G21" s="17"/>
    </row>
    <row r="22" spans="1:7" s="7" customFormat="1" ht="39.6" x14ac:dyDescent="0.85">
      <c r="A22" s="16" t="s">
        <v>18</v>
      </c>
      <c r="B22" s="17"/>
      <c r="C22" s="17"/>
      <c r="D22" s="17"/>
      <c r="E22" s="17"/>
      <c r="F22" s="17"/>
      <c r="G22" s="17"/>
    </row>
    <row r="23" spans="1:7" s="7" customFormat="1" ht="39.6" x14ac:dyDescent="0.85">
      <c r="A23" s="16" t="s">
        <v>19</v>
      </c>
      <c r="B23" s="17"/>
      <c r="C23" s="17"/>
      <c r="D23" s="17"/>
      <c r="E23" s="17"/>
      <c r="F23" s="17"/>
      <c r="G23" s="17"/>
    </row>
    <row r="24" spans="1:7" s="7" customFormat="1" ht="39.6" x14ac:dyDescent="0.85">
      <c r="A24" s="16" t="s">
        <v>20</v>
      </c>
      <c r="B24" s="17"/>
      <c r="C24" s="17"/>
      <c r="D24" s="17"/>
      <c r="E24" s="17"/>
      <c r="F24" s="17"/>
      <c r="G24" s="17"/>
    </row>
    <row r="25" spans="1:7" s="7" customFormat="1" ht="39.6" x14ac:dyDescent="0.85">
      <c r="A25" s="16" t="s">
        <v>21</v>
      </c>
      <c r="B25" s="17"/>
      <c r="C25" s="17"/>
      <c r="D25" s="17"/>
      <c r="E25" s="17"/>
      <c r="F25" s="17"/>
      <c r="G25" s="17"/>
    </row>
    <row r="26" spans="1:7" s="7" customFormat="1" ht="39.6" x14ac:dyDescent="0.85">
      <c r="A26" s="16" t="s">
        <v>22</v>
      </c>
      <c r="B26" s="17"/>
      <c r="C26" s="17"/>
      <c r="D26" s="17"/>
      <c r="E26" s="17"/>
      <c r="F26" s="17"/>
      <c r="G26" s="17"/>
    </row>
    <row r="27" spans="1:7" s="7" customFormat="1" ht="39.6" x14ac:dyDescent="0.85">
      <c r="A27" s="16" t="s">
        <v>23</v>
      </c>
      <c r="B27" s="17"/>
      <c r="C27" s="17"/>
      <c r="D27" s="17"/>
      <c r="E27" s="17"/>
      <c r="F27" s="17"/>
      <c r="G27" s="17"/>
    </row>
    <row r="28" spans="1:7" s="7" customFormat="1" ht="39.6" x14ac:dyDescent="0.85">
      <c r="A28" s="16" t="s">
        <v>24</v>
      </c>
      <c r="B28" s="17"/>
      <c r="C28" s="17"/>
      <c r="D28" s="17"/>
      <c r="E28" s="17"/>
      <c r="F28" s="17"/>
      <c r="G28" s="17"/>
    </row>
    <row r="29" spans="1:7" s="7" customFormat="1" ht="39.6" x14ac:dyDescent="0.85">
      <c r="A29" s="16" t="s">
        <v>25</v>
      </c>
      <c r="B29" s="17"/>
      <c r="C29" s="17"/>
      <c r="D29" s="17"/>
      <c r="E29" s="17"/>
      <c r="F29" s="17"/>
      <c r="G29" s="17"/>
    </row>
    <row r="30" spans="1:7" s="7" customFormat="1" ht="79.2" x14ac:dyDescent="0.85">
      <c r="A30" s="16" t="s">
        <v>26</v>
      </c>
      <c r="B30" s="17"/>
      <c r="C30" s="17"/>
      <c r="D30" s="17"/>
      <c r="E30" s="17"/>
      <c r="F30" s="17"/>
      <c r="G30" s="17"/>
    </row>
    <row r="31" spans="1:7" s="7" customFormat="1" ht="79.2" x14ac:dyDescent="0.85">
      <c r="A31" s="18" t="s">
        <v>27</v>
      </c>
      <c r="B31" s="19">
        <f t="shared" ref="B31:G31" si="1">B32+B33+B34+B35+B36</f>
        <v>0</v>
      </c>
      <c r="C31" s="19">
        <f t="shared" si="1"/>
        <v>0</v>
      </c>
      <c r="D31" s="19">
        <f t="shared" si="1"/>
        <v>0</v>
      </c>
      <c r="E31" s="19">
        <f t="shared" si="1"/>
        <v>0</v>
      </c>
      <c r="F31" s="19">
        <f t="shared" si="1"/>
        <v>0</v>
      </c>
      <c r="G31" s="19">
        <f t="shared" si="1"/>
        <v>0</v>
      </c>
    </row>
    <row r="32" spans="1:7" s="7" customFormat="1" ht="39.6" x14ac:dyDescent="0.85">
      <c r="A32" s="16" t="s">
        <v>28</v>
      </c>
      <c r="B32" s="17"/>
      <c r="C32" s="17"/>
      <c r="D32" s="17"/>
      <c r="E32" s="17"/>
      <c r="F32" s="17"/>
      <c r="G32" s="17"/>
    </row>
    <row r="33" spans="1:11" s="7" customFormat="1" ht="39.6" x14ac:dyDescent="0.85">
      <c r="A33" s="16" t="s">
        <v>29</v>
      </c>
      <c r="B33" s="17"/>
      <c r="C33" s="17"/>
      <c r="D33" s="17"/>
      <c r="E33" s="17"/>
      <c r="F33" s="17"/>
      <c r="G33" s="17"/>
    </row>
    <row r="34" spans="1:11" s="7" customFormat="1" ht="39.6" x14ac:dyDescent="0.85">
      <c r="A34" s="16" t="s">
        <v>30</v>
      </c>
      <c r="B34" s="17"/>
      <c r="C34" s="17"/>
      <c r="D34" s="17"/>
      <c r="E34" s="17"/>
      <c r="F34" s="17"/>
      <c r="G34" s="17"/>
    </row>
    <row r="35" spans="1:11" s="7" customFormat="1" ht="39.6" x14ac:dyDescent="0.85">
      <c r="A35" s="16" t="s">
        <v>31</v>
      </c>
      <c r="B35" s="17"/>
      <c r="C35" s="17"/>
      <c r="D35" s="17"/>
      <c r="E35" s="17"/>
      <c r="F35" s="17"/>
      <c r="G35" s="17"/>
    </row>
    <row r="36" spans="1:11" s="7" customFormat="1" ht="39.6" x14ac:dyDescent="0.85">
      <c r="A36" s="16" t="s">
        <v>32</v>
      </c>
      <c r="B36" s="17"/>
      <c r="C36" s="17"/>
      <c r="D36" s="17"/>
      <c r="E36" s="17"/>
      <c r="F36" s="17"/>
      <c r="G36" s="17"/>
    </row>
    <row r="37" spans="1:11" s="7" customFormat="1" ht="39.6" x14ac:dyDescent="0.85">
      <c r="A37" s="16" t="s">
        <v>33</v>
      </c>
      <c r="B37" s="17">
        <v>371679313.18000001</v>
      </c>
      <c r="C37" s="17">
        <v>205432127.19999999</v>
      </c>
      <c r="D37" s="17">
        <f>B37+C37</f>
        <v>577111440.38</v>
      </c>
      <c r="E37" s="17">
        <v>325919118.06999999</v>
      </c>
      <c r="F37" s="17">
        <v>325919118.06999999</v>
      </c>
      <c r="G37" s="17">
        <f>+F37-B37</f>
        <v>-45760195.110000014</v>
      </c>
      <c r="I37" s="8"/>
      <c r="K37" s="8"/>
    </row>
    <row r="38" spans="1:11" s="7" customFormat="1" ht="39.6" x14ac:dyDescent="0.85">
      <c r="A38" s="16" t="s">
        <v>34</v>
      </c>
      <c r="B38" s="17"/>
      <c r="C38" s="17"/>
      <c r="D38" s="17"/>
      <c r="E38" s="17"/>
      <c r="F38" s="17"/>
      <c r="G38" s="17"/>
    </row>
    <row r="39" spans="1:11" s="7" customFormat="1" ht="39.6" x14ac:dyDescent="0.85">
      <c r="A39" s="16" t="s">
        <v>35</v>
      </c>
      <c r="B39" s="17"/>
      <c r="C39" s="17"/>
      <c r="D39" s="17"/>
      <c r="E39" s="17"/>
      <c r="F39" s="17"/>
      <c r="G39" s="17"/>
    </row>
    <row r="40" spans="1:11" s="7" customFormat="1" ht="39.6" x14ac:dyDescent="0.85">
      <c r="A40" s="18" t="s">
        <v>36</v>
      </c>
      <c r="B40" s="19">
        <f t="shared" ref="B40:G40" si="2">B41+B42</f>
        <v>0</v>
      </c>
      <c r="C40" s="19">
        <f t="shared" si="2"/>
        <v>0</v>
      </c>
      <c r="D40" s="19">
        <f t="shared" si="2"/>
        <v>0</v>
      </c>
      <c r="E40" s="19">
        <f t="shared" si="2"/>
        <v>0</v>
      </c>
      <c r="F40" s="19">
        <f t="shared" si="2"/>
        <v>0</v>
      </c>
      <c r="G40" s="19">
        <f t="shared" si="2"/>
        <v>0</v>
      </c>
    </row>
    <row r="41" spans="1:11" s="7" customFormat="1" ht="39.6" x14ac:dyDescent="0.85">
      <c r="A41" s="16" t="s">
        <v>37</v>
      </c>
      <c r="B41" s="17"/>
      <c r="C41" s="17"/>
      <c r="D41" s="17"/>
      <c r="E41" s="17"/>
      <c r="F41" s="17"/>
      <c r="G41" s="17"/>
    </row>
    <row r="42" spans="1:11" s="7" customFormat="1" ht="39.6" x14ac:dyDescent="0.85">
      <c r="A42" s="16" t="s">
        <v>38</v>
      </c>
      <c r="B42" s="17"/>
      <c r="C42" s="17"/>
      <c r="D42" s="17"/>
      <c r="E42" s="17"/>
      <c r="F42" s="17"/>
      <c r="G42" s="17"/>
    </row>
    <row r="43" spans="1:11" s="7" customFormat="1" ht="39.6" x14ac:dyDescent="0.85">
      <c r="A43" s="20"/>
      <c r="B43" s="17"/>
      <c r="C43" s="17"/>
      <c r="D43" s="17"/>
      <c r="E43" s="17"/>
      <c r="F43" s="17"/>
      <c r="G43" s="17"/>
    </row>
    <row r="44" spans="1:11" s="7" customFormat="1" ht="79.2" x14ac:dyDescent="0.85">
      <c r="A44" s="18" t="s">
        <v>39</v>
      </c>
      <c r="B44" s="19">
        <f t="shared" ref="B44:E44" si="3">B12+B13+B14+B15+B16+B17+B18+B19+B31+B37+B38+B40</f>
        <v>371679313.18000001</v>
      </c>
      <c r="C44" s="19">
        <f t="shared" si="3"/>
        <v>205432127.19999999</v>
      </c>
      <c r="D44" s="19">
        <f>D12+D13+D14+D15+D16+D17+D18+D19+D31+D37+D38+D40</f>
        <v>577111440.38</v>
      </c>
      <c r="E44" s="19">
        <f t="shared" si="3"/>
        <v>325919118.06999999</v>
      </c>
      <c r="F44" s="19">
        <f>F12+F13+F14+F15+F16+F17+F18+F19+F31+F37+F38+F40</f>
        <v>325919118.06999999</v>
      </c>
      <c r="G44" s="19">
        <f>G12+G13+G14+G15+G16+G17+G18+G19+G31+G37+G38+G40</f>
        <v>-45760195.110000014</v>
      </c>
    </row>
    <row r="45" spans="1:11" s="7" customFormat="1" ht="39.6" x14ac:dyDescent="0.85">
      <c r="A45" s="14" t="s">
        <v>40</v>
      </c>
      <c r="B45" s="21"/>
      <c r="C45" s="21"/>
      <c r="D45" s="21"/>
      <c r="E45" s="21"/>
      <c r="F45" s="21"/>
      <c r="G45" s="19"/>
    </row>
    <row r="46" spans="1:11" s="7" customFormat="1" ht="39.6" x14ac:dyDescent="0.85">
      <c r="A46" s="20"/>
      <c r="B46" s="21"/>
      <c r="C46" s="21"/>
      <c r="D46" s="21"/>
      <c r="E46" s="21"/>
      <c r="F46" s="21"/>
      <c r="G46" s="21"/>
    </row>
    <row r="47" spans="1:11" s="7" customFormat="1" ht="39.6" x14ac:dyDescent="0.85">
      <c r="A47" s="14" t="s">
        <v>41</v>
      </c>
      <c r="B47" s="21"/>
      <c r="C47" s="21"/>
      <c r="D47" s="21"/>
      <c r="E47" s="21"/>
      <c r="F47" s="21"/>
      <c r="G47" s="21"/>
    </row>
    <row r="48" spans="1:11" s="7" customFormat="1" ht="39.6" x14ac:dyDescent="0.85">
      <c r="A48" s="18" t="s">
        <v>42</v>
      </c>
      <c r="B48" s="19">
        <f>B49+B50+B51+B52+B53+B54+B55+B56</f>
        <v>0</v>
      </c>
      <c r="C48" s="19">
        <f>C49+C50+C51+C52+C53+C54+C55+C56</f>
        <v>242160230.23999998</v>
      </c>
      <c r="D48" s="19">
        <f t="shared" ref="D48:F48" si="4">D49+D50+D51+D52+D53+D54+D55+D56</f>
        <v>242160230.23999998</v>
      </c>
      <c r="E48" s="19">
        <f t="shared" si="4"/>
        <v>41291197.309999995</v>
      </c>
      <c r="F48" s="19">
        <f t="shared" si="4"/>
        <v>41291197.309999995</v>
      </c>
      <c r="G48" s="19">
        <f>G49+G50+G51+G52+G53+G54+G55+G56</f>
        <v>41291197.309999995</v>
      </c>
    </row>
    <row r="49" spans="1:9" s="7" customFormat="1" ht="79.2" x14ac:dyDescent="0.85">
      <c r="A49" s="16" t="s">
        <v>43</v>
      </c>
      <c r="B49" s="17"/>
      <c r="C49" s="17"/>
      <c r="D49" s="17"/>
      <c r="E49" s="17"/>
      <c r="F49" s="17"/>
      <c r="G49" s="17"/>
    </row>
    <row r="50" spans="1:9" s="7" customFormat="1" ht="39.6" x14ac:dyDescent="0.85">
      <c r="A50" s="16" t="s">
        <v>44</v>
      </c>
      <c r="B50" s="17"/>
      <c r="C50" s="17"/>
      <c r="D50" s="17"/>
      <c r="E50" s="17"/>
      <c r="F50" s="17"/>
      <c r="G50" s="17"/>
    </row>
    <row r="51" spans="1:9" s="7" customFormat="1" ht="39.6" x14ac:dyDescent="0.85">
      <c r="A51" s="16" t="s">
        <v>45</v>
      </c>
      <c r="B51" s="17">
        <v>0</v>
      </c>
      <c r="C51" s="17">
        <v>237331816.09999999</v>
      </c>
      <c r="D51" s="17">
        <f>+B51+C51</f>
        <v>237331816.09999999</v>
      </c>
      <c r="E51" s="17">
        <v>37911307.409999996</v>
      </c>
      <c r="F51" s="17">
        <v>37911307.409999996</v>
      </c>
      <c r="G51" s="17">
        <f>+F51-B51</f>
        <v>37911307.409999996</v>
      </c>
    </row>
    <row r="52" spans="1:9" s="7" customFormat="1" ht="118.8" x14ac:dyDescent="0.85">
      <c r="A52" s="16" t="s">
        <v>46</v>
      </c>
      <c r="B52" s="17"/>
      <c r="C52" s="17"/>
      <c r="D52" s="17"/>
      <c r="E52" s="17"/>
      <c r="F52" s="17"/>
      <c r="G52" s="17"/>
    </row>
    <row r="53" spans="1:9" s="7" customFormat="1" ht="39.6" x14ac:dyDescent="0.85">
      <c r="A53" s="16" t="s">
        <v>47</v>
      </c>
      <c r="B53" s="17"/>
      <c r="C53" s="17"/>
      <c r="D53" s="17"/>
      <c r="E53" s="17"/>
      <c r="F53" s="17"/>
      <c r="G53" s="17"/>
    </row>
    <row r="54" spans="1:9" s="7" customFormat="1" ht="79.2" x14ac:dyDescent="0.85">
      <c r="A54" s="16" t="s">
        <v>48</v>
      </c>
      <c r="B54" s="17"/>
      <c r="C54" s="17"/>
      <c r="D54" s="17"/>
      <c r="E54" s="17"/>
      <c r="F54" s="17"/>
      <c r="G54" s="17"/>
    </row>
    <row r="55" spans="1:9" s="7" customFormat="1" ht="79.2" x14ac:dyDescent="0.85">
      <c r="A55" s="16" t="s">
        <v>49</v>
      </c>
      <c r="B55" s="17"/>
      <c r="C55" s="17"/>
      <c r="D55" s="17"/>
      <c r="E55" s="17"/>
      <c r="F55" s="17"/>
      <c r="G55" s="17"/>
    </row>
    <row r="56" spans="1:9" s="7" customFormat="1" ht="79.2" x14ac:dyDescent="0.85">
      <c r="A56" s="16" t="s">
        <v>50</v>
      </c>
      <c r="B56" s="17">
        <v>0</v>
      </c>
      <c r="C56" s="17">
        <v>4828414.1399999997</v>
      </c>
      <c r="D56" s="17">
        <f>+B56+C56</f>
        <v>4828414.1399999997</v>
      </c>
      <c r="E56" s="17">
        <v>3379889.9</v>
      </c>
      <c r="F56" s="17">
        <v>3379889.9</v>
      </c>
      <c r="G56" s="17">
        <f>+F56-B56</f>
        <v>3379889.9</v>
      </c>
    </row>
    <row r="57" spans="1:9" s="7" customFormat="1" ht="39.6" x14ac:dyDescent="0.85">
      <c r="A57" s="18" t="s">
        <v>51</v>
      </c>
      <c r="B57" s="19">
        <f t="shared" ref="B57:G57" si="5">B58+B59+B60+B61</f>
        <v>0</v>
      </c>
      <c r="C57" s="19">
        <f t="shared" si="5"/>
        <v>0</v>
      </c>
      <c r="D57" s="19">
        <f t="shared" si="5"/>
        <v>0</v>
      </c>
      <c r="E57" s="19">
        <f t="shared" si="5"/>
        <v>0</v>
      </c>
      <c r="F57" s="19">
        <f t="shared" si="5"/>
        <v>0</v>
      </c>
      <c r="G57" s="19">
        <f t="shared" si="5"/>
        <v>0</v>
      </c>
    </row>
    <row r="58" spans="1:9" s="7" customFormat="1" ht="39.6" x14ac:dyDescent="0.85">
      <c r="A58" s="16" t="s">
        <v>52</v>
      </c>
      <c r="B58" s="17"/>
      <c r="C58" s="17"/>
      <c r="D58" s="17"/>
      <c r="E58" s="17"/>
      <c r="F58" s="17"/>
      <c r="G58" s="17"/>
    </row>
    <row r="59" spans="1:9" s="7" customFormat="1" ht="39.6" x14ac:dyDescent="0.85">
      <c r="A59" s="16" t="s">
        <v>53</v>
      </c>
      <c r="B59" s="17"/>
      <c r="C59" s="17"/>
      <c r="D59" s="17"/>
      <c r="E59" s="17"/>
      <c r="F59" s="17"/>
      <c r="G59" s="17"/>
    </row>
    <row r="60" spans="1:9" s="7" customFormat="1" ht="39.6" x14ac:dyDescent="0.85">
      <c r="A60" s="16" t="s">
        <v>54</v>
      </c>
      <c r="B60" s="17"/>
      <c r="C60" s="17"/>
      <c r="D60" s="17"/>
      <c r="E60" s="17"/>
      <c r="F60" s="17"/>
      <c r="G60" s="17"/>
    </row>
    <row r="61" spans="1:9" s="7" customFormat="1" ht="39.6" x14ac:dyDescent="0.85">
      <c r="A61" s="16" t="s">
        <v>55</v>
      </c>
      <c r="B61" s="17"/>
      <c r="C61" s="17"/>
      <c r="D61" s="17"/>
      <c r="E61" s="17"/>
      <c r="F61" s="17"/>
      <c r="G61" s="17"/>
      <c r="I61" s="8"/>
    </row>
    <row r="62" spans="1:9" s="7" customFormat="1" ht="39.6" x14ac:dyDescent="0.85">
      <c r="A62" s="18" t="s">
        <v>56</v>
      </c>
      <c r="B62" s="19">
        <f t="shared" ref="B62:G62" si="6">B63+B64</f>
        <v>0</v>
      </c>
      <c r="C62" s="19">
        <f t="shared" si="6"/>
        <v>0</v>
      </c>
      <c r="D62" s="19">
        <f t="shared" si="6"/>
        <v>0</v>
      </c>
      <c r="E62" s="19">
        <f t="shared" si="6"/>
        <v>0</v>
      </c>
      <c r="F62" s="19">
        <f t="shared" si="6"/>
        <v>0</v>
      </c>
      <c r="G62" s="19">
        <f t="shared" si="6"/>
        <v>0</v>
      </c>
    </row>
    <row r="63" spans="1:9" s="7" customFormat="1" ht="79.2" x14ac:dyDescent="0.85">
      <c r="A63" s="16" t="s">
        <v>57</v>
      </c>
      <c r="B63" s="17"/>
      <c r="C63" s="17">
        <v>0</v>
      </c>
      <c r="D63" s="17">
        <f>B63+C63</f>
        <v>0</v>
      </c>
      <c r="E63" s="17">
        <v>0</v>
      </c>
      <c r="F63" s="17">
        <v>0</v>
      </c>
      <c r="G63" s="17">
        <f>+F63-B63</f>
        <v>0</v>
      </c>
    </row>
    <row r="64" spans="1:9" s="7" customFormat="1" ht="39.6" x14ac:dyDescent="0.85">
      <c r="A64" s="16" t="s">
        <v>58</v>
      </c>
      <c r="B64" s="17"/>
      <c r="C64" s="17"/>
      <c r="D64" s="17"/>
      <c r="E64" s="17"/>
      <c r="F64" s="17"/>
      <c r="G64" s="17"/>
    </row>
    <row r="65" spans="1:7" s="7" customFormat="1" ht="79.2" x14ac:dyDescent="0.85">
      <c r="A65" s="16" t="s">
        <v>59</v>
      </c>
      <c r="B65" s="17">
        <v>0</v>
      </c>
      <c r="C65" s="17">
        <v>0</v>
      </c>
      <c r="D65" s="17">
        <f>+B65+C65</f>
        <v>0</v>
      </c>
      <c r="E65" s="17">
        <v>0</v>
      </c>
      <c r="F65" s="17">
        <v>0</v>
      </c>
      <c r="G65" s="17">
        <f>+D65-E65</f>
        <v>0</v>
      </c>
    </row>
    <row r="66" spans="1:7" s="7" customFormat="1" ht="39.6" x14ac:dyDescent="0.85">
      <c r="A66" s="16" t="s">
        <v>60</v>
      </c>
      <c r="B66" s="17">
        <f>+B51+B56+B61</f>
        <v>0</v>
      </c>
      <c r="C66" s="17">
        <v>37804006.439999998</v>
      </c>
      <c r="D66" s="17">
        <f>+B66+C66</f>
        <v>37804006.439999998</v>
      </c>
      <c r="E66" s="17">
        <v>37804006.439999998</v>
      </c>
      <c r="F66" s="17">
        <v>37804006.439999998</v>
      </c>
      <c r="G66" s="17">
        <f>+F66-B66</f>
        <v>37804006.439999998</v>
      </c>
    </row>
    <row r="67" spans="1:7" s="7" customFormat="1" ht="39.6" x14ac:dyDescent="0.85">
      <c r="A67" s="20"/>
      <c r="B67" s="21"/>
      <c r="C67" s="21"/>
      <c r="D67" s="21"/>
      <c r="E67" s="21"/>
      <c r="F67" s="21"/>
      <c r="G67" s="21"/>
    </row>
    <row r="68" spans="1:7" s="7" customFormat="1" ht="79.2" x14ac:dyDescent="0.85">
      <c r="A68" s="18" t="s">
        <v>61</v>
      </c>
      <c r="B68" s="19">
        <f t="shared" ref="B68:E68" si="7">B48+B57+B62+B65+B66</f>
        <v>0</v>
      </c>
      <c r="C68" s="19">
        <f>C48+C57+C62+C65+C66</f>
        <v>279964236.67999995</v>
      </c>
      <c r="D68" s="19">
        <f t="shared" si="7"/>
        <v>279964236.67999995</v>
      </c>
      <c r="E68" s="19">
        <f t="shared" si="7"/>
        <v>79095203.75</v>
      </c>
      <c r="F68" s="19">
        <f>F48+F57+F62+F65+F66</f>
        <v>79095203.75</v>
      </c>
      <c r="G68" s="19">
        <f>G48+G57+G62+G65+G66</f>
        <v>79095203.75</v>
      </c>
    </row>
    <row r="69" spans="1:7" s="7" customFormat="1" ht="39.6" x14ac:dyDescent="0.85">
      <c r="A69" s="20"/>
      <c r="B69" s="21"/>
      <c r="C69" s="21"/>
      <c r="D69" s="21"/>
      <c r="E69" s="21"/>
      <c r="F69" s="21"/>
      <c r="G69" s="21"/>
    </row>
    <row r="70" spans="1:7" s="7" customFormat="1" ht="39.6" x14ac:dyDescent="0.85">
      <c r="A70" s="18" t="s">
        <v>62</v>
      </c>
      <c r="B70" s="19">
        <f>B71</f>
        <v>0</v>
      </c>
      <c r="C70" s="19">
        <v>0</v>
      </c>
      <c r="D70" s="19">
        <v>0</v>
      </c>
      <c r="E70" s="19">
        <v>0</v>
      </c>
      <c r="F70" s="19">
        <v>0</v>
      </c>
      <c r="G70" s="19">
        <v>0</v>
      </c>
    </row>
    <row r="71" spans="1:7" s="7" customFormat="1" ht="39.6" x14ac:dyDescent="0.85">
      <c r="A71" s="22" t="s">
        <v>63</v>
      </c>
      <c r="B71" s="17"/>
      <c r="C71" s="17"/>
      <c r="D71" s="17"/>
      <c r="E71" s="17"/>
      <c r="F71" s="17"/>
      <c r="G71" s="17"/>
    </row>
    <row r="72" spans="1:7" s="7" customFormat="1" ht="39.6" x14ac:dyDescent="0.85">
      <c r="A72" s="20"/>
      <c r="B72" s="21"/>
      <c r="C72" s="21"/>
      <c r="D72" s="21"/>
      <c r="E72" s="21"/>
      <c r="F72" s="21"/>
      <c r="G72" s="21"/>
    </row>
    <row r="73" spans="1:7" s="7" customFormat="1" ht="39.6" x14ac:dyDescent="0.85">
      <c r="A73" s="18" t="s">
        <v>64</v>
      </c>
      <c r="B73" s="19">
        <f>B44+B68+B70</f>
        <v>371679313.18000001</v>
      </c>
      <c r="C73" s="19">
        <f>C44+C68+C70</f>
        <v>485396363.87999994</v>
      </c>
      <c r="D73" s="19">
        <f>D44+D68+D70</f>
        <v>857075677.05999994</v>
      </c>
      <c r="E73" s="19">
        <f>E44+E68+E70</f>
        <v>405014321.81999999</v>
      </c>
      <c r="F73" s="19">
        <f t="shared" ref="F73" si="8">F44+F68+F70</f>
        <v>405014321.81999999</v>
      </c>
      <c r="G73" s="19">
        <f>G44+G68+G70</f>
        <v>33335008.639999986</v>
      </c>
    </row>
    <row r="74" spans="1:7" s="7" customFormat="1" ht="39.6" x14ac:dyDescent="0.85">
      <c r="A74" s="20"/>
      <c r="B74" s="21"/>
      <c r="C74" s="21"/>
      <c r="D74" s="21"/>
      <c r="E74" s="21"/>
      <c r="F74" s="21"/>
      <c r="G74" s="21"/>
    </row>
    <row r="75" spans="1:7" s="7" customFormat="1" ht="39.6" x14ac:dyDescent="0.85">
      <c r="A75" s="14" t="s">
        <v>65</v>
      </c>
      <c r="B75" s="21"/>
      <c r="C75" s="21"/>
      <c r="D75" s="21"/>
      <c r="E75" s="21"/>
      <c r="F75" s="21"/>
      <c r="G75" s="21"/>
    </row>
    <row r="76" spans="1:7" s="7" customFormat="1" ht="79.2" x14ac:dyDescent="0.85">
      <c r="A76" s="22" t="s">
        <v>66</v>
      </c>
      <c r="B76" s="17"/>
      <c r="C76" s="17"/>
      <c r="D76" s="17"/>
      <c r="E76" s="17"/>
      <c r="F76" s="17"/>
      <c r="G76" s="17"/>
    </row>
    <row r="77" spans="1:7" s="7" customFormat="1" ht="79.2" x14ac:dyDescent="0.85">
      <c r="A77" s="22" t="s">
        <v>67</v>
      </c>
      <c r="B77" s="17"/>
      <c r="C77" s="17"/>
      <c r="D77" s="17"/>
      <c r="E77" s="17"/>
      <c r="F77" s="17"/>
      <c r="G77" s="17"/>
    </row>
    <row r="78" spans="1:7" s="7" customFormat="1" ht="39.6" x14ac:dyDescent="0.85">
      <c r="A78" s="18" t="s">
        <v>68</v>
      </c>
      <c r="B78" s="19">
        <f>B76+B77</f>
        <v>0</v>
      </c>
      <c r="C78" s="19">
        <f t="shared" ref="C78:G78" si="9">C76+C77</f>
        <v>0</v>
      </c>
      <c r="D78" s="19">
        <f t="shared" si="9"/>
        <v>0</v>
      </c>
      <c r="E78" s="19">
        <f t="shared" si="9"/>
        <v>0</v>
      </c>
      <c r="F78" s="19">
        <f t="shared" si="9"/>
        <v>0</v>
      </c>
      <c r="G78" s="19">
        <f t="shared" si="9"/>
        <v>0</v>
      </c>
    </row>
    <row r="79" spans="1:7" s="7" customFormat="1" ht="39.6" x14ac:dyDescent="0.9">
      <c r="A79" s="23"/>
      <c r="B79" s="24"/>
      <c r="C79" s="24"/>
      <c r="D79" s="24"/>
      <c r="E79" s="24"/>
      <c r="F79" s="24"/>
      <c r="G79" s="24"/>
    </row>
    <row r="83" spans="2:7" x14ac:dyDescent="0.85">
      <c r="B83" s="8"/>
      <c r="C83" s="8"/>
      <c r="D83" s="8"/>
      <c r="E83" s="8"/>
      <c r="F83" s="8"/>
      <c r="G83" s="8"/>
    </row>
  </sheetData>
  <mergeCells count="7">
    <mergeCell ref="A4:G4"/>
    <mergeCell ref="A5:G5"/>
    <mergeCell ref="A6:G6"/>
    <mergeCell ref="A7:G7"/>
    <mergeCell ref="A8:A9"/>
    <mergeCell ref="B8:F8"/>
    <mergeCell ref="G8:G9"/>
  </mergeCells>
  <dataValidations count="1">
    <dataValidation type="decimal" allowBlank="1" showInputMessage="1" showErrorMessage="1" sqref="B12:G78" xr:uid="{00000000-0002-0000-0000-000000000000}">
      <formula1>-1.79769313486231E+100</formula1>
      <formula2>1.79769313486231E+100</formula2>
    </dataValidation>
  </dataValidations>
  <pageMargins left="1.27" right="0.25" top="0.28000000000000003" bottom="0.28000000000000003" header="0.3" footer="0.3"/>
  <pageSetup scale="18" orientation="portrait" r:id="rId1"/>
  <ignoredErrors>
    <ignoredError sqref="B31:G31 B19:G19 B40:G40 B44:C44 B48:F48 B57:G60 D65 B69:G69 B78:G78 G65 E44 E73:F73 B71:G72 B70 B62:G62 B61 B68:E68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ESTADO ANALITICO DE INGRESO</vt:lpstr>
      <vt:lpstr>'ESTADO ANALITICO DE INGRESO'!Área_de_impresión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Damian Sandoval</cp:lastModifiedBy>
  <cp:lastPrinted>2026-07-12T04:12:17Z</cp:lastPrinted>
  <dcterms:created xsi:type="dcterms:W3CDTF">2018-07-04T15:46:54Z</dcterms:created>
  <dcterms:modified xsi:type="dcterms:W3CDTF">2026-07-12T04:12:23Z</dcterms:modified>
</cp:coreProperties>
</file>