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2951\Downloads\512 INFORMES DE AVANCE DE GESTIÓN FINANCIERA 2026\01. PRIMER TRIMESTRE\IV\"/>
    </mc:Choice>
  </mc:AlternateContent>
  <xr:revisionPtr revIDLastSave="0" documentId="13_ncr:1_{01EEA119-FC6A-42BA-9312-654CE65D0A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1) EST SIT FINANCIERA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'(1) EST SIT FINANCIERA'!$A$1:$G$86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6b'!$B$28</definedName>
    <definedName name="GASTO_E_FIN_01">'[4]FORMATO 6 b) FUENTE'!$B$26</definedName>
    <definedName name="GASTO_E_FIN_02" localSheetId="0">'[3]Formato 6b'!$C$28</definedName>
    <definedName name="GASTO_E_FIN_02">'[4]FORMATO 6 b) FUENTE'!$C$26</definedName>
    <definedName name="GASTO_E_FIN_03" localSheetId="0">'[3]Formato 6b'!$D$28</definedName>
    <definedName name="GASTO_E_FIN_03">'[4]FORMATO 6 b) FUENTE'!$D$26</definedName>
    <definedName name="GASTO_E_FIN_04" localSheetId="0">'[3]Formato 6b'!$E$28</definedName>
    <definedName name="GASTO_E_FIN_04">'[4]FORMATO 6 b) FUENTE'!$E$26</definedName>
    <definedName name="GASTO_E_FIN_05" localSheetId="0">'[3]Formato 6b'!$F$28</definedName>
    <definedName name="GASTO_E_FIN_05">'[4]FORMATO 6 b) FUENTE'!$F$26</definedName>
    <definedName name="GASTO_E_FIN_06" localSheetId="0">'[3]Formato 6b'!$G$28</definedName>
    <definedName name="GASTO_E_FIN_06">'[4]FORMATO 6 b) FUENTE'!$G$26</definedName>
    <definedName name="GASTO_E_T1">'[3]Formato 6b'!$B$19</definedName>
    <definedName name="GASTO_E_T2" localSheetId="0">'[3]Formato 6b'!$C$19</definedName>
    <definedName name="GASTO_E_T2">'[4]FORMATO 6 b) FUENTE'!$C$17</definedName>
    <definedName name="GASTO_E_T3" localSheetId="0">'[3]Formato 6b'!$D$19</definedName>
    <definedName name="GASTO_E_T3">'[4]FORMATO 6 b) FUENTE'!$D$17</definedName>
    <definedName name="GASTO_E_T4" localSheetId="0">'[3]Formato 6b'!$E$19</definedName>
    <definedName name="GASTO_E_T4">'[4]FORMATO 6 b) FUENTE'!$E$17</definedName>
    <definedName name="GASTO_E_T5" localSheetId="0">'[3]Formato 6b'!$F$19</definedName>
    <definedName name="GASTO_E_T5">'[4]FORMATO 6 b) FUENTE'!$F$17</definedName>
    <definedName name="GASTO_E_T6" localSheetId="0">'[3]Formato 6b'!$G$19</definedName>
    <definedName name="GASTO_E_T6">'[4]FORMATO 6 b) FUENTE'!$G$17</definedName>
    <definedName name="GASTO_NE_FIN_01" localSheetId="0">'[3]Formato 6b'!$B$18</definedName>
    <definedName name="GASTO_NE_FIN_01">'[4]FORMATO 6 b) FUENTE'!$B$16</definedName>
    <definedName name="GASTO_NE_FIN_02" localSheetId="0">'[3]Formato 6b'!$C$18</definedName>
    <definedName name="GASTO_NE_FIN_02">'[4]FORMATO 6 b) FUENTE'!$C$16</definedName>
    <definedName name="GASTO_NE_FIN_03" localSheetId="0">'[3]Formato 6b'!$D$18</definedName>
    <definedName name="GASTO_NE_FIN_03">'[4]FORMATO 6 b) FUENTE'!$D$16</definedName>
    <definedName name="GASTO_NE_FIN_04" localSheetId="0">'[3]Formato 6b'!$E$18</definedName>
    <definedName name="GASTO_NE_FIN_04">'[4]FORMATO 6 b) FUENTE'!$E$16</definedName>
    <definedName name="GASTO_NE_FIN_05" localSheetId="0">'[3]Formato 6b'!$F$18</definedName>
    <definedName name="GASTO_NE_FIN_05">'[4]FORMATO 6 b) FUENTE'!$F$16</definedName>
    <definedName name="GASTO_NE_FIN_06" localSheetId="0">'[3]Formato 6b'!$G$18</definedName>
    <definedName name="GASTO_NE_FIN_06">'[4]FORMATO 6 b) FUENTE'!$G$16</definedName>
    <definedName name="GASTO_NE_T1">'[3]Formato 6b'!$B$9</definedName>
    <definedName name="GASTO_NE_T2" localSheetId="0">'[3]Formato 6b'!$C$9</definedName>
    <definedName name="GASTO_NE_T2">'[4]FORMATO 6 b) FUENTE'!$C$7</definedName>
    <definedName name="GASTO_NE_T3" localSheetId="0">'[3]Formato 6b'!$D$9</definedName>
    <definedName name="GASTO_NE_T3">'[4]FORMATO 6 b) FUENTE'!$D$7</definedName>
    <definedName name="GASTO_NE_T4" localSheetId="0">'[3]Formato 6b'!$E$9</definedName>
    <definedName name="GASTO_NE_T4">'[4]FORMATO 6 b) FUENTE'!$E$7</definedName>
    <definedName name="GASTO_NE_T5" localSheetId="0">'[3]Formato 6b'!$F$9</definedName>
    <definedName name="GASTO_NE_T5">'[4]FORMATO 6 b) FUENTE'!$F$7</definedName>
    <definedName name="GASTO_NE_T6" localSheetId="0">'[3]Formato 6b'!$G$9</definedName>
    <definedName name="GASTO_NE_T6">'[4]FORMATO 6 b) FUENTE'!$G$7</definedName>
    <definedName name="ghjngh">'[3]Formato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'[3]Formato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G82" i="1" s="1"/>
  <c r="G71" i="1"/>
  <c r="G66" i="1"/>
  <c r="G60" i="1"/>
  <c r="G45" i="1"/>
  <c r="G41" i="1"/>
  <c r="G34" i="1"/>
  <c r="G30" i="1"/>
  <c r="G26" i="1"/>
  <c r="G22" i="1"/>
  <c r="G12" i="1"/>
  <c r="G50" i="1" s="1"/>
  <c r="G62" i="1" s="1"/>
  <c r="G84" i="1" s="1"/>
  <c r="C63" i="1"/>
  <c r="C44" i="1"/>
  <c r="C41" i="1"/>
  <c r="C34" i="1"/>
  <c r="C28" i="1"/>
  <c r="C20" i="1"/>
  <c r="C12" i="1"/>
  <c r="C50" i="1" s="1"/>
  <c r="C65" i="1" s="1"/>
  <c r="B63" i="1"/>
  <c r="F26" i="1"/>
  <c r="B44" i="1"/>
  <c r="F71" i="1" l="1"/>
  <c r="F60" i="1"/>
  <c r="F12" i="1"/>
  <c r="B34" i="1"/>
  <c r="B28" i="1"/>
  <c r="B20" i="1"/>
  <c r="B12" i="1"/>
  <c r="F78" i="1" l="1"/>
  <c r="F66" i="1" l="1"/>
  <c r="F82" i="1" s="1"/>
  <c r="F45" i="1"/>
  <c r="F41" i="1"/>
  <c r="B41" i="1"/>
  <c r="F34" i="1"/>
  <c r="F30" i="1"/>
  <c r="F22" i="1"/>
  <c r="F50" i="1" l="1"/>
  <c r="F62" i="1" s="1"/>
  <c r="F84" i="1" s="1"/>
  <c r="B50" i="1"/>
  <c r="B65" i="1" s="1"/>
</calcChain>
</file>

<file path=xl/sharedStrings.xml><?xml version="1.0" encoding="utf-8"?>
<sst xmlns="http://schemas.openxmlformats.org/spreadsheetml/2006/main" count="127" uniqueCount="125">
  <si>
    <t xml:space="preserve">Estado de Situación Financiera Detallado - LDF </t>
  </si>
  <si>
    <t xml:space="preserve">(PESOS) 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</si>
  <si>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</si>
  <si>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</si>
  <si>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</si>
  <si>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</si>
  <si>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</si>
  <si>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</si>
  <si>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</si>
  <si>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</si>
  <si>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</si>
  <si>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</si>
  <si>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</si>
  <si>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</si>
  <si>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</si>
  <si>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</si>
  <si>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</si>
  <si>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</si>
  <si>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</si>
  <si>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</si>
  <si>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</si>
  <si>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</si>
  <si>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</si>
  <si>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</si>
  <si>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</si>
  <si>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</si>
  <si>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</si>
  <si>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</si>
  <si>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</si>
  <si>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</si>
  <si>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</si>
  <si>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</si>
  <si>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</si>
  <si>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</si>
  <si>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</si>
  <si>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</si>
  <si>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</si>
  <si>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</si>
  <si>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</si>
  <si>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</si>
  <si>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</si>
  <si>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</si>
  <si>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</si>
  <si>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</si>
  <si>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</si>
  <si>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</si>
  <si>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</si>
  <si>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</si>
  <si>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</si>
  <si>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</si>
  <si>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</si>
  <si>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</si>
  <si>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y/o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</si>
  <si>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</si>
  <si>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</si>
  <si>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</si>
  <si>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</si>
  <si>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</si>
  <si>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</si>
  <si>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</si>
  <si>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</si>
  <si>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</si>
  <si>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</si>
  <si>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</si>
  <si>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</si>
  <si>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</si>
  <si>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</si>
  <si>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</si>
  <si>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</si>
  <si>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</si>
  <si>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</si>
  <si>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</si>
  <si>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</si>
  <si>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</si>
  <si>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 xml:space="preserve">Otros Pasivos a Corto Plazo 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</si>
  <si>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</si>
  <si>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</si>
  <si>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</si>
  <si>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</si>
  <si>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</si>
  <si>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</si>
  <si>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</si>
  <si>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</si>
  <si>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</si>
  <si>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</si>
  <si>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</si>
  <si>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</si>
  <si>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 xml:space="preserve">Derechos a Recibir Efectivo o Equivalentes a Largo Plazo </t>
  </si>
  <si>
    <t>Documentos por Pagar a Largo Plazo</t>
  </si>
  <si>
    <t xml:space="preserve">Bienes Inmuebles, Infraestructura y Construcciones en Proceso </t>
  </si>
  <si>
    <t>Deuda Pública a Largo Plazo</t>
  </si>
  <si>
    <t xml:space="preserve">Bienes Muebles </t>
  </si>
  <si>
    <t>Pasivos Diferidos a Largo Plazo</t>
  </si>
  <si>
    <t xml:space="preserve">Activos Intangibles </t>
  </si>
  <si>
    <t>Fondos y Bienes de Terceros en Garantía y/o en Administración a Largo Plazo</t>
  </si>
  <si>
    <t xml:space="preserve">Depreciación, Deterioro y Amortización Acumulada de Bienes 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</si>
  <si>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</si>
  <si>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</si>
  <si>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</si>
  <si>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</si>
  <si>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</si>
  <si>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</si>
  <si>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</si>
  <si>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</si>
  <si>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</si>
  <si>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</si>
  <si>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</si>
  <si>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</si>
  <si>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</si>
  <si>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</si>
  <si>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</si>
  <si>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</si>
  <si>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</si>
  <si>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</si>
  <si>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</si>
  <si>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</si>
  <si>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</si>
  <si>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</si>
  <si>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</si>
  <si>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</si>
  <si>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 xml:space="preserve">   Concepto </t>
  </si>
  <si>
    <t>COMISIÓN ESTATAL DEL AGUA PARA EL BIENESTAR</t>
  </si>
  <si>
    <t>31 de diciembre de 2025</t>
  </si>
  <si>
    <t>Al 31 de marzo de 2026 y al 31 de diciembre de 2025</t>
  </si>
  <si>
    <t>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</si>
</sst>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5"/>
      <name val="Montserrat Medium"/>
    </font>
    <font>
      <sz val="25"/>
      <name val="Montserrat Medium"/>
    </font>
    <font>
      <b/>
      <sz val="36"/>
      <name val="Montserrat Medium"/>
    </font>
    <font>
      <sz val="26"/>
      <name val="Montserrat Medium"/>
    </font>
    <font>
      <b/>
      <sz val="26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3" borderId="0" xfId="0" applyFont="1" applyFill="1"/>
    <xf numFmtId="0" fontId="8" fillId="3" borderId="0" xfId="0" applyFont="1" applyFill="1"/>
    <xf numFmtId="0" fontId="10" fillId="0" borderId="0" xfId="0" applyFont="1"/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 wrapText="1"/>
      <protection locked="0"/>
    </xf>
    <xf numFmtId="3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left" vertical="center" wrapText="1"/>
    </xf>
    <xf numFmtId="3" fontId="10" fillId="0" borderId="12" xfId="0" applyNumberFormat="1" applyFont="1" applyBorder="1" applyAlignment="1">
      <alignment vertical="center" wrapText="1"/>
    </xf>
    <xf numFmtId="3" fontId="10" fillId="0" borderId="4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3" fontId="11" fillId="0" borderId="12" xfId="0" applyNumberFormat="1" applyFont="1" applyBorder="1" applyAlignment="1" applyProtection="1">
      <alignment vertical="center" wrapText="1"/>
      <protection locked="0"/>
    </xf>
    <xf numFmtId="3" fontId="11" fillId="0" borderId="4" xfId="0" applyNumberFormat="1" applyFont="1" applyBorder="1" applyAlignment="1" applyProtection="1">
      <alignment vertical="center" wrapText="1"/>
      <protection locked="0"/>
    </xf>
    <xf numFmtId="0" fontId="10" fillId="0" borderId="12" xfId="0" applyFont="1" applyBorder="1" applyAlignment="1">
      <alignment horizontal="left" vertical="center" wrapText="1"/>
    </xf>
    <xf numFmtId="3" fontId="10" fillId="0" borderId="12" xfId="0" applyNumberFormat="1" applyFont="1" applyBorder="1" applyAlignment="1" applyProtection="1">
      <alignment vertical="center" wrapText="1"/>
      <protection locked="0"/>
    </xf>
    <xf numFmtId="3" fontId="10" fillId="0" borderId="4" xfId="0" applyNumberFormat="1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3" fontId="10" fillId="0" borderId="13" xfId="0" applyNumberFormat="1" applyFont="1" applyBorder="1" applyAlignment="1">
      <alignment vertical="center" wrapText="1"/>
    </xf>
    <xf numFmtId="3" fontId="10" fillId="0" borderId="6" xfId="0" applyNumberFormat="1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3" fontId="8" fillId="0" borderId="0" xfId="0" applyNumberFormat="1" applyFont="1" applyAlignment="1">
      <alignment wrapText="1"/>
    </xf>
    <xf numFmtId="0" fontId="8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2</xdr:row>
      <xdr:rowOff>304800</xdr:rowOff>
    </xdr:to>
    <xdr:sp macro="" textlink="">
      <xdr:nvSpPr>
        <xdr:cNvPr id="1025" name="AutoShape 1" descr="Comisión Estatal del Agua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3239750" y="40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2</xdr:row>
      <xdr:rowOff>304800</xdr:rowOff>
    </xdr:to>
    <xdr:sp macro="" textlink="">
      <xdr:nvSpPr>
        <xdr:cNvPr id="1026" name="AutoShape 2" descr="Comisión Estatal del Agua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21269325" y="40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4562475</xdr:colOff>
      <xdr:row>0</xdr:row>
      <xdr:rowOff>71438</xdr:rowOff>
    </xdr:from>
    <xdr:to>
      <xdr:col>6</xdr:col>
      <xdr:colOff>3262312</xdr:colOff>
      <xdr:row>2</xdr:row>
      <xdr:rowOff>1119188</xdr:rowOff>
    </xdr:to>
    <xdr:pic>
      <xdr:nvPicPr>
        <xdr:cNvPr id="5" name="4 Imagen" descr="Comisión Estatal del Agu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0538" y="71438"/>
          <a:ext cx="10034587" cy="352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 descr="GOBIERNO DEL ESTADO DE OAXACA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9" name="AutoShape 5" descr="GOBIERNO DEL ESTADO DE OAXACA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30" name="AutoShape 6" descr="GOBIERNO DEL ESTADO DE OAXACA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31" name="AutoShape 7" descr="GOBIERNO DEL ESTADO DE OAXACA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304800</xdr:colOff>
      <xdr:row>6</xdr:row>
      <xdr:rowOff>304800</xdr:rowOff>
    </xdr:to>
    <xdr:sp macro="" textlink="">
      <xdr:nvSpPr>
        <xdr:cNvPr id="1032" name="AutoShape 8" descr="GOBIERNO DEL ESTADO DE OAXACA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27593925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95250</xdr:colOff>
      <xdr:row>0</xdr:row>
      <xdr:rowOff>23812</xdr:rowOff>
    </xdr:from>
    <xdr:to>
      <xdr:col>1</xdr:col>
      <xdr:colOff>380998</xdr:colOff>
      <xdr:row>2</xdr:row>
      <xdr:rowOff>1119186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23812"/>
          <a:ext cx="8310561" cy="3571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</sheetData>
      <sheetData sheetId="4"/>
      <sheetData sheetId="5"/>
      <sheetData sheetId="6"/>
      <sheetData sheetId="7">
        <row r="9">
          <cell r="B9">
            <v>8</v>
          </cell>
          <cell r="C9">
            <v>8</v>
          </cell>
          <cell r="D9">
            <v>24</v>
          </cell>
          <cell r="E9">
            <v>8</v>
          </cell>
          <cell r="F9">
            <v>8</v>
          </cell>
          <cell r="G9">
            <v>16</v>
          </cell>
        </row>
        <row r="19">
          <cell r="B19">
            <v>8</v>
          </cell>
          <cell r="C19">
            <v>8</v>
          </cell>
          <cell r="D19">
            <v>24</v>
          </cell>
          <cell r="E19">
            <v>8</v>
          </cell>
          <cell r="F19">
            <v>8</v>
          </cell>
          <cell r="G19">
            <v>16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6"/>
  <sheetViews>
    <sheetView showGridLines="0" tabSelected="1" zoomScale="40" zoomScaleNormal="40" zoomScaleSheetLayoutView="30" workbookViewId="0">
      <selection activeCell="O13" sqref="O13"/>
    </sheetView>
  </sheetViews>
  <sheetFormatPr baseColWidth="10" defaultColWidth="10.7109375" defaultRowHeight="0" customHeight="1" zeroHeight="1" x14ac:dyDescent="0.7"/>
  <cols>
    <col min="1" max="1" width="120.42578125" style="37" customWidth="1"/>
    <col min="2" max="3" width="49.85546875" style="5" customWidth="1"/>
    <col min="4" max="4" width="4.140625" style="5" customWidth="1"/>
    <col min="5" max="5" width="120.42578125" style="37" customWidth="1"/>
    <col min="6" max="7" width="49.5703125" style="5" customWidth="1"/>
    <col min="8" max="16384" width="10.7109375" style="5"/>
  </cols>
  <sheetData>
    <row r="1" spans="1:7" ht="96.75" customHeight="1" x14ac:dyDescent="0.7">
      <c r="A1" s="1"/>
      <c r="B1" s="2"/>
      <c r="C1" s="2"/>
      <c r="D1" s="2"/>
      <c r="E1" s="3"/>
      <c r="F1" s="4"/>
      <c r="G1" s="4"/>
    </row>
    <row r="2" spans="1:7" ht="96.75" customHeight="1" x14ac:dyDescent="0.7">
      <c r="A2" s="1"/>
      <c r="B2" s="2"/>
      <c r="C2" s="2"/>
      <c r="D2" s="2"/>
      <c r="E2" s="3"/>
      <c r="F2" s="4"/>
      <c r="G2" s="4"/>
    </row>
    <row r="3" spans="1:7" s="7" customFormat="1" ht="96.75" customHeight="1" x14ac:dyDescent="0.7">
      <c r="A3" s="1"/>
      <c r="B3" s="6"/>
      <c r="C3" s="6"/>
      <c r="D3" s="6"/>
      <c r="E3" s="1"/>
      <c r="F3" s="1"/>
      <c r="G3" s="1"/>
    </row>
    <row r="4" spans="1:7" s="8" customFormat="1" ht="49.5" customHeight="1" x14ac:dyDescent="0.7">
      <c r="A4" s="38" t="s">
        <v>121</v>
      </c>
      <c r="B4" s="39"/>
      <c r="C4" s="39"/>
      <c r="D4" s="39"/>
      <c r="E4" s="39"/>
      <c r="F4" s="39"/>
      <c r="G4" s="40"/>
    </row>
    <row r="5" spans="1:7" s="8" customFormat="1" ht="49.5" customHeight="1" x14ac:dyDescent="0.7">
      <c r="A5" s="41" t="s">
        <v>0</v>
      </c>
      <c r="B5" s="42"/>
      <c r="C5" s="42"/>
      <c r="D5" s="42"/>
      <c r="E5" s="42"/>
      <c r="F5" s="42"/>
      <c r="G5" s="43"/>
    </row>
    <row r="6" spans="1:7" s="8" customFormat="1" ht="49.5" customHeight="1" x14ac:dyDescent="0.7">
      <c r="A6" s="41" t="s">
        <v>123</v>
      </c>
      <c r="B6" s="42"/>
      <c r="C6" s="42"/>
      <c r="D6" s="42"/>
      <c r="E6" s="42"/>
      <c r="F6" s="42"/>
      <c r="G6" s="43"/>
    </row>
    <row r="7" spans="1:7" s="8" customFormat="1" ht="49.5" customHeight="1" x14ac:dyDescent="0.7">
      <c r="A7" s="44" t="s">
        <v>1</v>
      </c>
      <c r="B7" s="45"/>
      <c r="C7" s="45"/>
      <c r="D7" s="45"/>
      <c r="E7" s="45"/>
      <c r="F7" s="45"/>
      <c r="G7" s="46"/>
    </row>
    <row r="8" spans="1:7" ht="112.15" customHeight="1" x14ac:dyDescent="0.7">
      <c r="A8" s="9" t="s">
        <v>120</v>
      </c>
      <c r="B8" s="10" t="s">
        <v>124</v>
      </c>
      <c r="C8" s="10" t="s">
        <v>122</v>
      </c>
      <c r="D8" s="11"/>
      <c r="E8" s="12" t="s">
        <v>2</v>
      </c>
      <c r="F8" s="10" t="s">
        <v>124</v>
      </c>
      <c r="G8" s="10" t="s">
        <v>122</v>
      </c>
    </row>
    <row r="9" spans="1:7" ht="39.75" x14ac:dyDescent="0.7">
      <c r="A9" s="13"/>
      <c r="B9" s="14"/>
      <c r="C9" s="14"/>
      <c r="D9" s="15"/>
      <c r="E9" s="16"/>
      <c r="F9" s="17"/>
      <c r="G9" s="14"/>
    </row>
    <row r="10" spans="1:7" s="22" customFormat="1" ht="39.75" x14ac:dyDescent="0.7">
      <c r="A10" s="18" t="s">
        <v>3</v>
      </c>
      <c r="B10" s="19"/>
      <c r="C10" s="19"/>
      <c r="D10" s="20"/>
      <c r="E10" s="21" t="s">
        <v>4</v>
      </c>
      <c r="F10" s="19"/>
      <c r="G10" s="19"/>
    </row>
    <row r="11" spans="1:7" s="22" customFormat="1" ht="39.75" x14ac:dyDescent="0.7">
      <c r="A11" s="18" t="s">
        <v>5</v>
      </c>
      <c r="B11" s="19"/>
      <c r="C11" s="19"/>
      <c r="D11" s="20"/>
      <c r="E11" s="21" t="s">
        <v>6</v>
      </c>
      <c r="F11" s="19"/>
      <c r="G11" s="19"/>
    </row>
    <row r="12" spans="1:7" s="22" customFormat="1" ht="39.75" x14ac:dyDescent="0.7">
      <c r="A12" s="18" t="s">
        <v>7</v>
      </c>
      <c r="B12" s="23">
        <f>SUM(B13:B19)</f>
        <v>5148760</v>
      </c>
      <c r="C12" s="23">
        <f>SUM(C13:C19)</f>
        <v>79134724</v>
      </c>
      <c r="D12" s="24"/>
      <c r="E12" s="21" t="s">
        <v>8</v>
      </c>
      <c r="F12" s="23">
        <f>SUM(F13:F21)</f>
        <v>592742530</v>
      </c>
      <c r="G12" s="23">
        <f>SUM(G13:G21)</f>
        <v>636050920</v>
      </c>
    </row>
    <row r="13" spans="1:7" s="22" customFormat="1" ht="79.5" x14ac:dyDescent="0.7">
      <c r="A13" s="25" t="s">
        <v>9</v>
      </c>
      <c r="B13" s="26">
        <v>0</v>
      </c>
      <c r="C13" s="26">
        <v>0</v>
      </c>
      <c r="D13" s="27"/>
      <c r="E13" s="28" t="s">
        <v>10</v>
      </c>
      <c r="F13" s="26">
        <v>1200</v>
      </c>
      <c r="G13" s="26">
        <v>5400</v>
      </c>
    </row>
    <row r="14" spans="1:7" s="22" customFormat="1" ht="39.75" x14ac:dyDescent="0.7">
      <c r="A14" s="25" t="s">
        <v>11</v>
      </c>
      <c r="B14" s="26">
        <v>0</v>
      </c>
      <c r="C14" s="26">
        <v>0</v>
      </c>
      <c r="D14" s="27"/>
      <c r="E14" s="28" t="s">
        <v>12</v>
      </c>
      <c r="F14" s="26">
        <v>651746</v>
      </c>
      <c r="G14" s="26">
        <v>651746</v>
      </c>
    </row>
    <row r="15" spans="1:7" s="22" customFormat="1" ht="79.5" x14ac:dyDescent="0.7">
      <c r="A15" s="25" t="s">
        <v>13</v>
      </c>
      <c r="B15" s="26">
        <v>5148760</v>
      </c>
      <c r="C15" s="26">
        <v>79134724</v>
      </c>
      <c r="D15" s="27"/>
      <c r="E15" s="28" t="s">
        <v>14</v>
      </c>
      <c r="F15" s="26">
        <v>45428580</v>
      </c>
      <c r="G15" s="26">
        <v>45457593</v>
      </c>
    </row>
    <row r="16" spans="1:7" s="22" customFormat="1" ht="79.5" x14ac:dyDescent="0.7">
      <c r="A16" s="25" t="s">
        <v>15</v>
      </c>
      <c r="B16" s="26">
        <v>0</v>
      </c>
      <c r="C16" s="26">
        <v>0</v>
      </c>
      <c r="D16" s="27"/>
      <c r="E16" s="28" t="s">
        <v>16</v>
      </c>
      <c r="F16" s="26">
        <v>0</v>
      </c>
      <c r="G16" s="26">
        <v>0</v>
      </c>
    </row>
    <row r="17" spans="1:7" s="22" customFormat="1" ht="79.5" x14ac:dyDescent="0.7">
      <c r="A17" s="25" t="s">
        <v>17</v>
      </c>
      <c r="B17" s="26">
        <v>0</v>
      </c>
      <c r="C17" s="26">
        <v>0</v>
      </c>
      <c r="D17" s="27"/>
      <c r="E17" s="28" t="s">
        <v>18</v>
      </c>
      <c r="F17" s="26">
        <v>31888356</v>
      </c>
      <c r="G17" s="26">
        <v>33634260</v>
      </c>
    </row>
    <row r="18" spans="1:7" s="22" customFormat="1" ht="79.5" x14ac:dyDescent="0.7">
      <c r="A18" s="25" t="s">
        <v>19</v>
      </c>
      <c r="B18" s="26">
        <v>0</v>
      </c>
      <c r="C18" s="26">
        <v>0</v>
      </c>
      <c r="D18" s="27"/>
      <c r="E18" s="28" t="s">
        <v>20</v>
      </c>
      <c r="F18" s="26">
        <v>0</v>
      </c>
      <c r="G18" s="26">
        <v>0</v>
      </c>
    </row>
    <row r="19" spans="1:7" s="22" customFormat="1" ht="79.5" x14ac:dyDescent="0.7">
      <c r="A19" s="25" t="s">
        <v>21</v>
      </c>
      <c r="B19" s="26">
        <v>0</v>
      </c>
      <c r="C19" s="26">
        <v>0</v>
      </c>
      <c r="D19" s="27"/>
      <c r="E19" s="28" t="s">
        <v>22</v>
      </c>
      <c r="F19" s="26">
        <v>29584511</v>
      </c>
      <c r="G19" s="26">
        <v>33071072</v>
      </c>
    </row>
    <row r="20" spans="1:7" s="22" customFormat="1" ht="79.5" x14ac:dyDescent="0.7">
      <c r="A20" s="18" t="s">
        <v>23</v>
      </c>
      <c r="B20" s="23">
        <f>SUM(B21:B27)</f>
        <v>463407868</v>
      </c>
      <c r="C20" s="23">
        <f>SUM(C21:C27)</f>
        <v>484559203</v>
      </c>
      <c r="D20" s="27"/>
      <c r="E20" s="28" t="s">
        <v>24</v>
      </c>
      <c r="F20" s="26">
        <v>0</v>
      </c>
      <c r="G20" s="26">
        <v>0</v>
      </c>
    </row>
    <row r="21" spans="1:7" s="22" customFormat="1" ht="39.75" x14ac:dyDescent="0.7">
      <c r="A21" s="25" t="s">
        <v>25</v>
      </c>
      <c r="B21" s="26">
        <v>0</v>
      </c>
      <c r="C21" s="26">
        <v>0</v>
      </c>
      <c r="D21" s="27"/>
      <c r="E21" s="28" t="s">
        <v>26</v>
      </c>
      <c r="F21" s="26">
        <v>485188137</v>
      </c>
      <c r="G21" s="26">
        <v>523230849</v>
      </c>
    </row>
    <row r="22" spans="1:7" s="22" customFormat="1" ht="39.75" x14ac:dyDescent="0.7">
      <c r="A22" s="25" t="s">
        <v>27</v>
      </c>
      <c r="B22" s="26">
        <v>0</v>
      </c>
      <c r="C22" s="26">
        <v>0</v>
      </c>
      <c r="D22" s="27"/>
      <c r="E22" s="21" t="s">
        <v>28</v>
      </c>
      <c r="F22" s="23">
        <f>SUM(F23:F25)</f>
        <v>0</v>
      </c>
      <c r="G22" s="23">
        <f>SUM(G23:G25)</f>
        <v>0</v>
      </c>
    </row>
    <row r="23" spans="1:7" s="22" customFormat="1" ht="79.5" x14ac:dyDescent="0.7">
      <c r="A23" s="25" t="s">
        <v>29</v>
      </c>
      <c r="B23" s="26">
        <v>463407868</v>
      </c>
      <c r="C23" s="26">
        <v>484559203</v>
      </c>
      <c r="D23" s="27"/>
      <c r="E23" s="28" t="s">
        <v>30</v>
      </c>
      <c r="F23" s="26">
        <v>0</v>
      </c>
      <c r="G23" s="26">
        <v>0</v>
      </c>
    </row>
    <row r="24" spans="1:7" s="22" customFormat="1" ht="79.5" x14ac:dyDescent="0.7">
      <c r="A24" s="25" t="s">
        <v>31</v>
      </c>
      <c r="B24" s="26">
        <v>0</v>
      </c>
      <c r="C24" s="26">
        <v>0</v>
      </c>
      <c r="D24" s="27"/>
      <c r="E24" s="28" t="s">
        <v>32</v>
      </c>
      <c r="F24" s="26">
        <v>0</v>
      </c>
      <c r="G24" s="26">
        <v>0</v>
      </c>
    </row>
    <row r="25" spans="1:7" s="22" customFormat="1" ht="79.5" x14ac:dyDescent="0.7">
      <c r="A25" s="25" t="s">
        <v>33</v>
      </c>
      <c r="B25" s="26">
        <v>0</v>
      </c>
      <c r="C25" s="26">
        <v>0</v>
      </c>
      <c r="D25" s="27"/>
      <c r="E25" s="28" t="s">
        <v>34</v>
      </c>
      <c r="F25" s="26">
        <v>0</v>
      </c>
      <c r="G25" s="26">
        <v>0</v>
      </c>
    </row>
    <row r="26" spans="1:7" s="22" customFormat="1" ht="79.5" x14ac:dyDescent="0.7">
      <c r="A26" s="25" t="s">
        <v>35</v>
      </c>
      <c r="B26" s="26">
        <v>0</v>
      </c>
      <c r="C26" s="26">
        <v>0</v>
      </c>
      <c r="D26" s="27"/>
      <c r="E26" s="21" t="s">
        <v>36</v>
      </c>
      <c r="F26" s="23">
        <f>F27+F28</f>
        <v>0</v>
      </c>
      <c r="G26" s="23">
        <f>G27+G28</f>
        <v>0</v>
      </c>
    </row>
    <row r="27" spans="1:7" s="22" customFormat="1" ht="79.5" x14ac:dyDescent="0.7">
      <c r="A27" s="25" t="s">
        <v>37</v>
      </c>
      <c r="B27" s="26">
        <v>0</v>
      </c>
      <c r="C27" s="26">
        <v>0</v>
      </c>
      <c r="D27" s="27"/>
      <c r="E27" s="28" t="s">
        <v>38</v>
      </c>
      <c r="F27" s="26">
        <v>0</v>
      </c>
      <c r="G27" s="26">
        <v>0</v>
      </c>
    </row>
    <row r="28" spans="1:7" s="22" customFormat="1" ht="79.5" x14ac:dyDescent="0.7">
      <c r="A28" s="18" t="s">
        <v>39</v>
      </c>
      <c r="B28" s="23">
        <f>SUM(B29:B33)</f>
        <v>85647615</v>
      </c>
      <c r="C28" s="23">
        <f>SUM(C29:C33)</f>
        <v>110809064</v>
      </c>
      <c r="D28" s="27"/>
      <c r="E28" s="28" t="s">
        <v>40</v>
      </c>
      <c r="F28" s="26">
        <v>0</v>
      </c>
      <c r="G28" s="26">
        <v>0</v>
      </c>
    </row>
    <row r="29" spans="1:7" s="22" customFormat="1" ht="119.25" x14ac:dyDescent="0.7">
      <c r="A29" s="25" t="s">
        <v>41</v>
      </c>
      <c r="B29" s="26">
        <v>0</v>
      </c>
      <c r="C29" s="26">
        <v>0</v>
      </c>
      <c r="D29" s="27"/>
      <c r="E29" s="28" t="s">
        <v>42</v>
      </c>
      <c r="F29" s="26">
        <v>0</v>
      </c>
      <c r="G29" s="26">
        <v>0</v>
      </c>
    </row>
    <row r="30" spans="1:7" s="22" customFormat="1" ht="79.5" x14ac:dyDescent="0.7">
      <c r="A30" s="25" t="s">
        <v>43</v>
      </c>
      <c r="B30" s="26">
        <v>0</v>
      </c>
      <c r="C30" s="26">
        <v>0</v>
      </c>
      <c r="D30" s="27"/>
      <c r="E30" s="21" t="s">
        <v>44</v>
      </c>
      <c r="F30" s="23">
        <f>SUM(F31:F33)</f>
        <v>0</v>
      </c>
      <c r="G30" s="23">
        <f>SUM(G31:G33)</f>
        <v>0</v>
      </c>
    </row>
    <row r="31" spans="1:7" s="22" customFormat="1" ht="79.5" x14ac:dyDescent="0.7">
      <c r="A31" s="25" t="s">
        <v>45</v>
      </c>
      <c r="B31" s="26">
        <v>0</v>
      </c>
      <c r="C31" s="26">
        <v>0</v>
      </c>
      <c r="D31" s="27"/>
      <c r="E31" s="28" t="s">
        <v>46</v>
      </c>
      <c r="F31" s="26">
        <v>0</v>
      </c>
      <c r="G31" s="26">
        <v>0</v>
      </c>
    </row>
    <row r="32" spans="1:7" s="22" customFormat="1" ht="79.5" x14ac:dyDescent="0.7">
      <c r="A32" s="25" t="s">
        <v>47</v>
      </c>
      <c r="B32" s="26">
        <v>85647615</v>
      </c>
      <c r="C32" s="26">
        <v>110809064</v>
      </c>
      <c r="D32" s="27"/>
      <c r="E32" s="28" t="s">
        <v>48</v>
      </c>
      <c r="F32" s="26">
        <v>0</v>
      </c>
      <c r="G32" s="26">
        <v>0</v>
      </c>
    </row>
    <row r="33" spans="1:7" s="22" customFormat="1" ht="79.5" x14ac:dyDescent="0.7">
      <c r="A33" s="25" t="s">
        <v>49</v>
      </c>
      <c r="B33" s="26">
        <v>0</v>
      </c>
      <c r="C33" s="26">
        <v>0</v>
      </c>
      <c r="D33" s="27"/>
      <c r="E33" s="28" t="s">
        <v>50</v>
      </c>
      <c r="F33" s="26">
        <v>0</v>
      </c>
      <c r="G33" s="26">
        <v>0</v>
      </c>
    </row>
    <row r="34" spans="1:7" s="22" customFormat="1" ht="79.5" x14ac:dyDescent="0.7">
      <c r="A34" s="18" t="s">
        <v>51</v>
      </c>
      <c r="B34" s="23">
        <f>SUM(B35:B39)</f>
        <v>0</v>
      </c>
      <c r="C34" s="23">
        <f>SUM(C35:C39)</f>
        <v>0</v>
      </c>
      <c r="D34" s="27"/>
      <c r="E34" s="21" t="s">
        <v>52</v>
      </c>
      <c r="F34" s="23">
        <f>SUM(F35:F40)</f>
        <v>0</v>
      </c>
      <c r="G34" s="23">
        <f>SUM(G35:G40)</f>
        <v>0</v>
      </c>
    </row>
    <row r="35" spans="1:7" s="22" customFormat="1" ht="39.75" x14ac:dyDescent="0.7">
      <c r="A35" s="25" t="s">
        <v>53</v>
      </c>
      <c r="B35" s="26">
        <v>0</v>
      </c>
      <c r="C35" s="26">
        <v>0</v>
      </c>
      <c r="D35" s="27"/>
      <c r="E35" s="28" t="s">
        <v>54</v>
      </c>
      <c r="F35" s="26">
        <v>0</v>
      </c>
      <c r="G35" s="26">
        <v>0</v>
      </c>
    </row>
    <row r="36" spans="1:7" s="22" customFormat="1" ht="39.75" x14ac:dyDescent="0.7">
      <c r="A36" s="25" t="s">
        <v>55</v>
      </c>
      <c r="B36" s="26">
        <v>0</v>
      </c>
      <c r="C36" s="26">
        <v>0</v>
      </c>
      <c r="D36" s="27"/>
      <c r="E36" s="28" t="s">
        <v>56</v>
      </c>
      <c r="F36" s="26">
        <v>0</v>
      </c>
      <c r="G36" s="26">
        <v>0</v>
      </c>
    </row>
    <row r="37" spans="1:7" s="22" customFormat="1" ht="79.5" x14ac:dyDescent="0.7">
      <c r="A37" s="25" t="s">
        <v>57</v>
      </c>
      <c r="B37" s="26">
        <v>0</v>
      </c>
      <c r="C37" s="26">
        <v>0</v>
      </c>
      <c r="D37" s="27"/>
      <c r="E37" s="28" t="s">
        <v>58</v>
      </c>
      <c r="F37" s="26">
        <v>0</v>
      </c>
      <c r="G37" s="26">
        <v>0</v>
      </c>
    </row>
    <row r="38" spans="1:7" s="22" customFormat="1" ht="79.5" x14ac:dyDescent="0.7">
      <c r="A38" s="25" t="s">
        <v>59</v>
      </c>
      <c r="B38" s="26">
        <v>0</v>
      </c>
      <c r="C38" s="26">
        <v>0</v>
      </c>
      <c r="D38" s="27"/>
      <c r="E38" s="28" t="s">
        <v>60</v>
      </c>
      <c r="F38" s="26">
        <v>0</v>
      </c>
      <c r="G38" s="26">
        <v>0</v>
      </c>
    </row>
    <row r="39" spans="1:7" s="22" customFormat="1" ht="79.5" x14ac:dyDescent="0.7">
      <c r="A39" s="25" t="s">
        <v>61</v>
      </c>
      <c r="B39" s="26">
        <v>0</v>
      </c>
      <c r="C39" s="26">
        <v>0</v>
      </c>
      <c r="D39" s="27"/>
      <c r="E39" s="28" t="s">
        <v>62</v>
      </c>
      <c r="F39" s="26">
        <v>0</v>
      </c>
      <c r="G39" s="26">
        <v>0</v>
      </c>
    </row>
    <row r="40" spans="1:7" s="22" customFormat="1" ht="39.75" x14ac:dyDescent="0.7">
      <c r="A40" s="25" t="s">
        <v>63</v>
      </c>
      <c r="B40" s="26">
        <v>0</v>
      </c>
      <c r="C40" s="26">
        <v>0</v>
      </c>
      <c r="D40" s="27"/>
      <c r="E40" s="28" t="s">
        <v>64</v>
      </c>
      <c r="F40" s="26">
        <v>0</v>
      </c>
      <c r="G40" s="26">
        <v>0</v>
      </c>
    </row>
    <row r="41" spans="1:7" s="22" customFormat="1" ht="79.5" x14ac:dyDescent="0.7">
      <c r="A41" s="18" t="s">
        <v>65</v>
      </c>
      <c r="B41" s="23">
        <f>SUM(B42:B43)</f>
        <v>0</v>
      </c>
      <c r="C41" s="23">
        <f>SUM(C42:C43)</f>
        <v>0</v>
      </c>
      <c r="D41" s="27"/>
      <c r="E41" s="21" t="s">
        <v>66</v>
      </c>
      <c r="F41" s="23">
        <f>SUM(F42:F44)</f>
        <v>0</v>
      </c>
      <c r="G41" s="23">
        <f>SUM(G42:G44)</f>
        <v>0</v>
      </c>
    </row>
    <row r="42" spans="1:7" s="22" customFormat="1" ht="79.5" x14ac:dyDescent="0.7">
      <c r="A42" s="25" t="s">
        <v>67</v>
      </c>
      <c r="B42" s="26">
        <v>0</v>
      </c>
      <c r="C42" s="26">
        <v>0</v>
      </c>
      <c r="D42" s="27"/>
      <c r="E42" s="28" t="s">
        <v>68</v>
      </c>
      <c r="F42" s="26">
        <v>0</v>
      </c>
      <c r="G42" s="26">
        <v>0</v>
      </c>
    </row>
    <row r="43" spans="1:7" s="22" customFormat="1" ht="39.75" x14ac:dyDescent="0.7">
      <c r="A43" s="25" t="s">
        <v>69</v>
      </c>
      <c r="B43" s="26">
        <v>0</v>
      </c>
      <c r="C43" s="26">
        <v>0</v>
      </c>
      <c r="D43" s="27"/>
      <c r="E43" s="28" t="s">
        <v>70</v>
      </c>
      <c r="F43" s="26">
        <v>0</v>
      </c>
      <c r="G43" s="26">
        <v>0</v>
      </c>
    </row>
    <row r="44" spans="1:7" s="22" customFormat="1" ht="39.75" x14ac:dyDescent="0.7">
      <c r="A44" s="18" t="s">
        <v>71</v>
      </c>
      <c r="B44" s="23">
        <f>SUM(B45:B48)</f>
        <v>0</v>
      </c>
      <c r="C44" s="23">
        <f>SUM(C45:C48)</f>
        <v>0</v>
      </c>
      <c r="D44" s="27"/>
      <c r="E44" s="28" t="s">
        <v>72</v>
      </c>
      <c r="F44" s="26">
        <v>0</v>
      </c>
      <c r="G44" s="26">
        <v>0</v>
      </c>
    </row>
    <row r="45" spans="1:7" s="22" customFormat="1" ht="39.75" x14ac:dyDescent="0.7">
      <c r="A45" s="25" t="s">
        <v>73</v>
      </c>
      <c r="B45" s="26">
        <v>0</v>
      </c>
      <c r="C45" s="26">
        <v>0</v>
      </c>
      <c r="D45" s="27"/>
      <c r="E45" s="21" t="s">
        <v>74</v>
      </c>
      <c r="F45" s="23">
        <f>SUM(F46:F48)</f>
        <v>3852137</v>
      </c>
      <c r="G45" s="23">
        <f>SUM(G46:G48)</f>
        <v>0</v>
      </c>
    </row>
    <row r="46" spans="1:7" s="22" customFormat="1" ht="79.5" x14ac:dyDescent="0.7">
      <c r="A46" s="25" t="s">
        <v>75</v>
      </c>
      <c r="B46" s="26">
        <v>0</v>
      </c>
      <c r="C46" s="26">
        <v>0</v>
      </c>
      <c r="D46" s="27"/>
      <c r="E46" s="28" t="s">
        <v>76</v>
      </c>
      <c r="F46" s="26">
        <v>0</v>
      </c>
      <c r="G46" s="26">
        <v>0</v>
      </c>
    </row>
    <row r="47" spans="1:7" s="22" customFormat="1" ht="79.5" x14ac:dyDescent="0.7">
      <c r="A47" s="25" t="s">
        <v>77</v>
      </c>
      <c r="B47" s="26">
        <v>0</v>
      </c>
      <c r="C47" s="26">
        <v>0</v>
      </c>
      <c r="D47" s="27"/>
      <c r="E47" s="28" t="s">
        <v>78</v>
      </c>
      <c r="F47" s="26">
        <v>0</v>
      </c>
      <c r="G47" s="26">
        <v>0</v>
      </c>
    </row>
    <row r="48" spans="1:7" s="22" customFormat="1" ht="39.75" x14ac:dyDescent="0.7">
      <c r="A48" s="25" t="s">
        <v>79</v>
      </c>
      <c r="B48" s="26">
        <v>0</v>
      </c>
      <c r="C48" s="26">
        <v>0</v>
      </c>
      <c r="D48" s="27"/>
      <c r="E48" s="28" t="s">
        <v>80</v>
      </c>
      <c r="F48" s="26">
        <v>3852137</v>
      </c>
      <c r="G48" s="26">
        <v>0</v>
      </c>
    </row>
    <row r="49" spans="1:7" s="22" customFormat="1" ht="39.75" x14ac:dyDescent="0.7">
      <c r="A49" s="29"/>
      <c r="B49" s="19">
        <v>0</v>
      </c>
      <c r="C49" s="19">
        <v>0</v>
      </c>
      <c r="D49" s="20"/>
      <c r="E49" s="30"/>
      <c r="F49" s="19"/>
      <c r="G49" s="19"/>
    </row>
    <row r="50" spans="1:7" s="22" customFormat="1" ht="39.75" x14ac:dyDescent="0.7">
      <c r="A50" s="18" t="s">
        <v>81</v>
      </c>
      <c r="B50" s="23">
        <f>B12+B20+B28+B34+B41+B44</f>
        <v>554204243</v>
      </c>
      <c r="C50" s="23">
        <f>C12+C20+C28+C34+C41+C44</f>
        <v>674502991</v>
      </c>
      <c r="D50" s="24"/>
      <c r="E50" s="21" t="s">
        <v>82</v>
      </c>
      <c r="F50" s="23">
        <f>F12+F22+F26+F29+F30+F34+F41+F45</f>
        <v>596594667</v>
      </c>
      <c r="G50" s="23">
        <f>G12+G22+G26+G29+G30+G34+G41+G45</f>
        <v>636050920</v>
      </c>
    </row>
    <row r="51" spans="1:7" s="22" customFormat="1" ht="39.75" x14ac:dyDescent="0.7">
      <c r="A51" s="29"/>
      <c r="B51" s="19"/>
      <c r="C51" s="19"/>
      <c r="D51" s="20"/>
      <c r="E51" s="30"/>
      <c r="F51" s="19"/>
      <c r="G51" s="19"/>
    </row>
    <row r="52" spans="1:7" s="22" customFormat="1" ht="39.75" x14ac:dyDescent="0.7">
      <c r="A52" s="18" t="s">
        <v>83</v>
      </c>
      <c r="B52" s="19"/>
      <c r="C52" s="19"/>
      <c r="D52" s="20"/>
      <c r="E52" s="21" t="s">
        <v>84</v>
      </c>
      <c r="F52" s="19"/>
      <c r="G52" s="19"/>
    </row>
    <row r="53" spans="1:7" s="22" customFormat="1" ht="39.75" x14ac:dyDescent="0.7">
      <c r="A53" s="25" t="s">
        <v>85</v>
      </c>
      <c r="B53" s="26">
        <v>0</v>
      </c>
      <c r="C53" s="26">
        <v>0</v>
      </c>
      <c r="D53" s="27"/>
      <c r="E53" s="28" t="s">
        <v>86</v>
      </c>
      <c r="F53" s="26">
        <v>0</v>
      </c>
      <c r="G53" s="26">
        <v>0</v>
      </c>
    </row>
    <row r="54" spans="1:7" s="22" customFormat="1" ht="79.5" x14ac:dyDescent="0.7">
      <c r="A54" s="25" t="s">
        <v>87</v>
      </c>
      <c r="B54" s="26">
        <v>0</v>
      </c>
      <c r="C54" s="26">
        <v>0</v>
      </c>
      <c r="D54" s="27"/>
      <c r="E54" s="28" t="s">
        <v>88</v>
      </c>
      <c r="F54" s="26">
        <v>0</v>
      </c>
      <c r="G54" s="26">
        <v>0</v>
      </c>
    </row>
    <row r="55" spans="1:7" s="22" customFormat="1" ht="79.5" x14ac:dyDescent="0.7">
      <c r="A55" s="25" t="s">
        <v>89</v>
      </c>
      <c r="B55" s="26">
        <v>2059821250</v>
      </c>
      <c r="C55" s="26">
        <v>1954667913</v>
      </c>
      <c r="D55" s="27"/>
      <c r="E55" s="28" t="s">
        <v>90</v>
      </c>
      <c r="F55" s="26">
        <v>0</v>
      </c>
      <c r="G55" s="26">
        <v>0</v>
      </c>
    </row>
    <row r="56" spans="1:7" s="22" customFormat="1" ht="39.75" x14ac:dyDescent="0.7">
      <c r="A56" s="25" t="s">
        <v>91</v>
      </c>
      <c r="B56" s="26">
        <v>106698160</v>
      </c>
      <c r="C56" s="26">
        <v>105259075</v>
      </c>
      <c r="D56" s="27"/>
      <c r="E56" s="28" t="s">
        <v>92</v>
      </c>
      <c r="F56" s="26">
        <v>0</v>
      </c>
      <c r="G56" s="26">
        <v>0</v>
      </c>
    </row>
    <row r="57" spans="1:7" s="22" customFormat="1" ht="79.5" x14ac:dyDescent="0.7">
      <c r="A57" s="25" t="s">
        <v>93</v>
      </c>
      <c r="B57" s="26">
        <v>38890</v>
      </c>
      <c r="C57" s="26">
        <v>38890</v>
      </c>
      <c r="D57" s="27"/>
      <c r="E57" s="28" t="s">
        <v>94</v>
      </c>
      <c r="F57" s="26">
        <v>0</v>
      </c>
      <c r="G57" s="26">
        <v>0</v>
      </c>
    </row>
    <row r="58" spans="1:7" s="22" customFormat="1" ht="79.5" x14ac:dyDescent="0.7">
      <c r="A58" s="25" t="s">
        <v>95</v>
      </c>
      <c r="B58" s="26">
        <v>-45926532</v>
      </c>
      <c r="C58" s="26">
        <v>-45970061</v>
      </c>
      <c r="D58" s="27"/>
      <c r="E58" s="28" t="s">
        <v>96</v>
      </c>
      <c r="F58" s="26">
        <v>0</v>
      </c>
      <c r="G58" s="26">
        <v>0</v>
      </c>
    </row>
    <row r="59" spans="1:7" s="22" customFormat="1" ht="39.75" x14ac:dyDescent="0.7">
      <c r="A59" s="25" t="s">
        <v>97</v>
      </c>
      <c r="B59" s="26">
        <v>0</v>
      </c>
      <c r="C59" s="26">
        <v>0</v>
      </c>
      <c r="D59" s="27"/>
      <c r="E59" s="30"/>
      <c r="F59" s="19"/>
      <c r="G59" s="19"/>
    </row>
    <row r="60" spans="1:7" s="22" customFormat="1" ht="79.5" x14ac:dyDescent="0.7">
      <c r="A60" s="25" t="s">
        <v>98</v>
      </c>
      <c r="B60" s="26">
        <v>0</v>
      </c>
      <c r="C60" s="26">
        <v>0</v>
      </c>
      <c r="D60" s="27"/>
      <c r="E60" s="21" t="s">
        <v>99</v>
      </c>
      <c r="F60" s="23">
        <f>SUM(F53:F58)</f>
        <v>0</v>
      </c>
      <c r="G60" s="23">
        <f>SUM(G53:G58)</f>
        <v>0</v>
      </c>
    </row>
    <row r="61" spans="1:7" s="22" customFormat="1" ht="39.75" x14ac:dyDescent="0.7">
      <c r="A61" s="25" t="s">
        <v>100</v>
      </c>
      <c r="B61" s="26">
        <v>0</v>
      </c>
      <c r="C61" s="26">
        <v>0</v>
      </c>
      <c r="D61" s="27"/>
      <c r="E61" s="30"/>
      <c r="F61" s="19"/>
      <c r="G61" s="19"/>
    </row>
    <row r="62" spans="1:7" s="22" customFormat="1" ht="39.75" x14ac:dyDescent="0.7">
      <c r="A62" s="29"/>
      <c r="B62" s="19"/>
      <c r="C62" s="19"/>
      <c r="D62" s="20"/>
      <c r="E62" s="21" t="s">
        <v>101</v>
      </c>
      <c r="F62" s="23">
        <f>F50+F60</f>
        <v>596594667</v>
      </c>
      <c r="G62" s="23">
        <f>G50+G60</f>
        <v>636050920</v>
      </c>
    </row>
    <row r="63" spans="1:7" s="22" customFormat="1" ht="39.75" x14ac:dyDescent="0.7">
      <c r="A63" s="18" t="s">
        <v>102</v>
      </c>
      <c r="B63" s="23">
        <f>SUM(B53:B61)</f>
        <v>2120631768</v>
      </c>
      <c r="C63" s="23">
        <f>SUM(C53:C61)</f>
        <v>2013995817</v>
      </c>
      <c r="D63" s="24"/>
      <c r="E63" s="30"/>
      <c r="F63" s="19"/>
      <c r="G63" s="19"/>
    </row>
    <row r="64" spans="1:7" s="22" customFormat="1" ht="39.75" x14ac:dyDescent="0.7">
      <c r="A64" s="29"/>
      <c r="B64" s="19"/>
      <c r="C64" s="19"/>
      <c r="D64" s="20"/>
      <c r="E64" s="21" t="s">
        <v>103</v>
      </c>
      <c r="F64" s="19"/>
      <c r="G64" s="19"/>
    </row>
    <row r="65" spans="1:7" s="22" customFormat="1" ht="39.75" x14ac:dyDescent="0.7">
      <c r="A65" s="18" t="s">
        <v>104</v>
      </c>
      <c r="B65" s="23">
        <f>SUM(B50+B63)</f>
        <v>2674836011</v>
      </c>
      <c r="C65" s="23">
        <f>SUM(C50+C63)</f>
        <v>2688498808</v>
      </c>
      <c r="D65" s="24"/>
      <c r="E65" s="30"/>
      <c r="F65" s="19"/>
      <c r="G65" s="19"/>
    </row>
    <row r="66" spans="1:7" s="22" customFormat="1" ht="79.5" x14ac:dyDescent="0.7">
      <c r="A66" s="29"/>
      <c r="B66" s="19"/>
      <c r="C66" s="19"/>
      <c r="D66" s="20"/>
      <c r="E66" s="21" t="s">
        <v>105</v>
      </c>
      <c r="F66" s="23">
        <f>SUM(F67:F69)</f>
        <v>20898635</v>
      </c>
      <c r="G66" s="23">
        <f>SUM(G67:G69)</f>
        <v>19412334</v>
      </c>
    </row>
    <row r="67" spans="1:7" s="22" customFormat="1" ht="39.75" x14ac:dyDescent="0.7">
      <c r="A67" s="29"/>
      <c r="B67" s="19"/>
      <c r="C67" s="19"/>
      <c r="D67" s="20"/>
      <c r="E67" s="28" t="s">
        <v>106</v>
      </c>
      <c r="F67" s="26"/>
      <c r="G67" s="26"/>
    </row>
    <row r="68" spans="1:7" s="22" customFormat="1" ht="39.75" x14ac:dyDescent="0.7">
      <c r="A68" s="29"/>
      <c r="B68" s="19"/>
      <c r="C68" s="19"/>
      <c r="D68" s="20"/>
      <c r="E68" s="28" t="s">
        <v>107</v>
      </c>
      <c r="F68" s="26"/>
      <c r="G68" s="26"/>
    </row>
    <row r="69" spans="1:7" s="22" customFormat="1" ht="79.5" x14ac:dyDescent="0.7">
      <c r="A69" s="29"/>
      <c r="B69" s="19"/>
      <c r="C69" s="19"/>
      <c r="D69" s="20"/>
      <c r="E69" s="28" t="s">
        <v>108</v>
      </c>
      <c r="F69" s="26">
        <v>20898635</v>
      </c>
      <c r="G69" s="26">
        <v>19412334</v>
      </c>
    </row>
    <row r="70" spans="1:7" s="22" customFormat="1" ht="39.75" x14ac:dyDescent="0.7">
      <c r="A70" s="29"/>
      <c r="B70" s="19"/>
      <c r="C70" s="19"/>
      <c r="D70" s="20"/>
      <c r="E70" s="30"/>
      <c r="F70" s="19"/>
      <c r="G70" s="19"/>
    </row>
    <row r="71" spans="1:7" s="22" customFormat="1" ht="39.75" x14ac:dyDescent="0.7">
      <c r="A71" s="29"/>
      <c r="B71" s="19"/>
      <c r="C71" s="19"/>
      <c r="D71" s="20"/>
      <c r="E71" s="21" t="s">
        <v>109</v>
      </c>
      <c r="F71" s="23">
        <f>SUM(F72:F76)</f>
        <v>2057342709</v>
      </c>
      <c r="G71" s="23">
        <f>SUM(G72:G76)</f>
        <v>2033035554</v>
      </c>
    </row>
    <row r="72" spans="1:7" s="22" customFormat="1" ht="79.5" x14ac:dyDescent="0.7">
      <c r="A72" s="29"/>
      <c r="B72" s="19"/>
      <c r="C72" s="19"/>
      <c r="D72" s="20"/>
      <c r="E72" s="28" t="s">
        <v>110</v>
      </c>
      <c r="F72" s="26">
        <v>112956219</v>
      </c>
      <c r="G72" s="26">
        <v>547071136</v>
      </c>
    </row>
    <row r="73" spans="1:7" s="22" customFormat="1" ht="39.75" x14ac:dyDescent="0.7">
      <c r="A73" s="29"/>
      <c r="B73" s="19"/>
      <c r="C73" s="19"/>
      <c r="D73" s="20"/>
      <c r="E73" s="28" t="s">
        <v>111</v>
      </c>
      <c r="F73" s="26">
        <v>1939217892</v>
      </c>
      <c r="G73" s="26">
        <v>1480795820</v>
      </c>
    </row>
    <row r="74" spans="1:7" s="22" customFormat="1" ht="39.75" x14ac:dyDescent="0.7">
      <c r="A74" s="29"/>
      <c r="B74" s="19"/>
      <c r="C74" s="19"/>
      <c r="D74" s="20"/>
      <c r="E74" s="28" t="s">
        <v>112</v>
      </c>
      <c r="F74" s="26"/>
      <c r="G74" s="26"/>
    </row>
    <row r="75" spans="1:7" s="22" customFormat="1" ht="39.75" x14ac:dyDescent="0.7">
      <c r="A75" s="29"/>
      <c r="B75" s="19"/>
      <c r="C75" s="19"/>
      <c r="D75" s="20"/>
      <c r="E75" s="28" t="s">
        <v>113</v>
      </c>
      <c r="F75" s="26"/>
      <c r="G75" s="26"/>
    </row>
    <row r="76" spans="1:7" s="22" customFormat="1" ht="79.5" x14ac:dyDescent="0.7">
      <c r="A76" s="29"/>
      <c r="B76" s="19"/>
      <c r="C76" s="19"/>
      <c r="D76" s="20"/>
      <c r="E76" s="28" t="s">
        <v>114</v>
      </c>
      <c r="F76" s="26">
        <v>5168598</v>
      </c>
      <c r="G76" s="26">
        <v>5168598</v>
      </c>
    </row>
    <row r="77" spans="1:7" s="22" customFormat="1" ht="39.75" x14ac:dyDescent="0.7">
      <c r="A77" s="29"/>
      <c r="B77" s="19"/>
      <c r="C77" s="19"/>
      <c r="D77" s="20"/>
      <c r="E77" s="30"/>
      <c r="F77" s="19"/>
      <c r="G77" s="19"/>
    </row>
    <row r="78" spans="1:7" s="22" customFormat="1" ht="79.5" x14ac:dyDescent="0.7">
      <c r="A78" s="29"/>
      <c r="B78" s="19"/>
      <c r="C78" s="19"/>
      <c r="D78" s="20"/>
      <c r="E78" s="21" t="s">
        <v>115</v>
      </c>
      <c r="F78" s="23">
        <f>F79+F80</f>
        <v>0</v>
      </c>
      <c r="G78" s="23">
        <f>G79+G80</f>
        <v>0</v>
      </c>
    </row>
    <row r="79" spans="1:7" s="22" customFormat="1" ht="39.75" x14ac:dyDescent="0.7">
      <c r="A79" s="29"/>
      <c r="B79" s="19"/>
      <c r="C79" s="19"/>
      <c r="D79" s="20"/>
      <c r="E79" s="28" t="s">
        <v>116</v>
      </c>
      <c r="F79" s="26"/>
      <c r="G79" s="26"/>
    </row>
    <row r="80" spans="1:7" s="22" customFormat="1" ht="79.5" x14ac:dyDescent="0.7">
      <c r="A80" s="29"/>
      <c r="B80" s="19"/>
      <c r="C80" s="19"/>
      <c r="D80" s="20"/>
      <c r="E80" s="28" t="s">
        <v>117</v>
      </c>
      <c r="F80" s="26"/>
      <c r="G80" s="26"/>
    </row>
    <row r="81" spans="1:7" s="22" customFormat="1" ht="39.75" x14ac:dyDescent="0.7">
      <c r="A81" s="29"/>
      <c r="B81" s="19"/>
      <c r="C81" s="19"/>
      <c r="D81" s="20"/>
      <c r="E81" s="30"/>
      <c r="F81" s="19"/>
      <c r="G81" s="19"/>
    </row>
    <row r="82" spans="1:7" s="22" customFormat="1" ht="39.75" x14ac:dyDescent="0.7">
      <c r="A82" s="29"/>
      <c r="B82" s="19"/>
      <c r="C82" s="19"/>
      <c r="D82" s="20"/>
      <c r="E82" s="21" t="s">
        <v>118</v>
      </c>
      <c r="F82" s="23">
        <f>F66+F71+F78</f>
        <v>2078241344</v>
      </c>
      <c r="G82" s="23">
        <f>G66+G71+G78</f>
        <v>2052447888</v>
      </c>
    </row>
    <row r="83" spans="1:7" s="22" customFormat="1" ht="39.75" x14ac:dyDescent="0.7">
      <c r="A83" s="29"/>
      <c r="B83" s="19"/>
      <c r="C83" s="19"/>
      <c r="D83" s="20"/>
      <c r="E83" s="30"/>
      <c r="F83" s="19"/>
      <c r="G83" s="19"/>
    </row>
    <row r="84" spans="1:7" s="22" customFormat="1" ht="79.5" x14ac:dyDescent="0.7">
      <c r="A84" s="29"/>
      <c r="B84" s="19"/>
      <c r="C84" s="19"/>
      <c r="D84" s="20"/>
      <c r="E84" s="21" t="s">
        <v>119</v>
      </c>
      <c r="F84" s="23">
        <f>F62+F82</f>
        <v>2674836011</v>
      </c>
      <c r="G84" s="23">
        <f>G62+G82</f>
        <v>2688498808</v>
      </c>
    </row>
    <row r="85" spans="1:7" s="22" customFormat="1" ht="39.75" x14ac:dyDescent="0.7">
      <c r="A85" s="31"/>
      <c r="B85" s="32"/>
      <c r="C85" s="32"/>
      <c r="D85" s="33"/>
      <c r="E85" s="34"/>
      <c r="F85" s="32"/>
      <c r="G85" s="32"/>
    </row>
    <row r="86" spans="1:7" s="22" customFormat="1" ht="38.25" x14ac:dyDescent="0.7">
      <c r="A86" s="35"/>
      <c r="E86" s="35"/>
      <c r="F86" s="36"/>
      <c r="G86" s="36"/>
    </row>
  </sheetData>
  <mergeCells count="4">
    <mergeCell ref="A4:G4"/>
    <mergeCell ref="A5:G5"/>
    <mergeCell ref="A6:G6"/>
    <mergeCell ref="A7:G7"/>
  </mergeCells>
  <dataValidations count="3">
    <dataValidation allowBlank="1" showInputMessage="1" showErrorMessage="1" prompt="20XN (d)" sqref="B8:B9 C8 F8:F9 G8" xr:uid="{00000000-0002-0000-0000-000000000000}"/>
    <dataValidation allowBlank="1" showInputMessage="1" showErrorMessage="1" prompt="31 de diciembre de 20XN-1 (e)" sqref="C9 D8:D9 G9" xr:uid="{00000000-0002-0000-0000-000001000000}"/>
    <dataValidation type="decimal" allowBlank="1" showInputMessage="1" showErrorMessage="1" sqref="F53:G84 F50:G50 B12:D65 F12:G48" xr:uid="{00000000-0002-0000-0000-000002000000}">
      <formula1>-1.79769313486231E+100</formula1>
      <formula2>1.79769313486231E+100</formula2>
    </dataValidation>
  </dataValidations>
  <printOptions horizontalCentered="1" verticalCentered="1"/>
  <pageMargins left="0.59055118110236227" right="0.59055118110236227" top="0.47244094488188981" bottom="0.39370078740157483" header="0" footer="0"/>
  <pageSetup scale="14" orientation="portrait" r:id="rId1"/>
  <ignoredErrors>
    <ignoredError sqref="B12 B20 F22 F26 B28 F34 B41 F41 F45 F50 B50 F60 B63:B65 F62:F66 F71 F78 F82:F84 F30 D12:F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(1) EST SIT FINANCIERA</vt:lpstr>
      <vt:lpstr>'(1) EST SIT FINANCIERA'!Área_de_impresión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2026-01-16T23:01:39Z</cp:lastPrinted>
  <dcterms:created xsi:type="dcterms:W3CDTF">2018-07-04T15:46:54Z</dcterms:created>
  <dcterms:modified xsi:type="dcterms:W3CDTF">2026-04-15T21:40:35Z</dcterms:modified>
</cp:coreProperties>
</file>