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72.195\Licitaciones\CIL2025\1 PROCEDIMIENTOS DE CONTRATACIÓN ESTATAL 2025\RES CONV 05-2025\LPE-CEABIEN-012-2025 SAN PEDRO TAVICHE\DISCO REHAB DEL SIST AGUA POTABLE SN PEDRO TAVICHE\"/>
    </mc:Choice>
  </mc:AlternateContent>
  <xr:revisionPtr revIDLastSave="0" documentId="13_ncr:1_{5D9E3221-24CF-4CFD-AEB6-961D2B8B5FE1}" xr6:coauthVersionLast="47" xr6:coauthVersionMax="47" xr10:uidLastSave="{00000000-0000-0000-0000-000000000000}"/>
  <bookViews>
    <workbookView xWindow="-120" yWindow="-120" windowWidth="21840" windowHeight="13020" tabRatio="814" xr2:uid="{00000000-000D-0000-FFFF-FFFF00000000}"/>
  </bookViews>
  <sheets>
    <sheet name="b)Estandar (E)" sheetId="1" r:id="rId1"/>
  </sheets>
  <externalReferences>
    <externalReference r:id="rId2"/>
  </externalReferences>
  <definedNames>
    <definedName name="_xlnm._FilterDatabase" localSheetId="0" hidden="1">'b)Estandar (E)'!$A$11:$G$75</definedName>
    <definedName name="area">#REF!</definedName>
    <definedName name="_xlnm.Print_Area" localSheetId="0">'b)Estandar (E)'!$A$1:$G$87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'b)Estandar (E)'!$1:$11</definedName>
    <definedName name="totalpresupuestoprimeramoneda">#REF!</definedName>
    <definedName name="totalpresupuestosegundamoneda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F70" i="1"/>
  <c r="F68" i="1"/>
  <c r="F72" i="1" l="1"/>
  <c r="F73" i="1" l="1"/>
</calcChain>
</file>

<file path=xl/sharedStrings.xml><?xml version="1.0" encoding="utf-8"?>
<sst xmlns="http://schemas.openxmlformats.org/spreadsheetml/2006/main" count="186" uniqueCount="130">
  <si>
    <t>C?TUB30F SUMINISTRO Y COLOCACION DE TUBERIA DE FoGo L?200 DE 2" DIAM.</t>
  </si>
  <si>
    <t>1018</t>
  </si>
  <si>
    <t>B-LYT00B TRAZO Y NIVELACION DE TERRENO ESTABLECIENDO EJES DE REFERENCIA PARA ZANJAS</t>
  </si>
  <si>
    <t>LÍNEA DE CONDUCCIÓN POR GRAVEDAD</t>
  </si>
  <si>
    <t>567</t>
  </si>
  <si>
    <t>A01</t>
  </si>
  <si>
    <t>Importe</t>
  </si>
  <si>
    <t>C?PE006A SUMINISTRO Y COLOCACION DE CODO DE FOGO DE 90øx 2" INCLUYE MATERIALES DE CONSUMO.</t>
  </si>
  <si>
    <t>P. Unitario</t>
  </si>
  <si>
    <t>M2</t>
  </si>
  <si>
    <t>991</t>
  </si>
  <si>
    <t>C.PE007A SUMINISTRO Y COLOCACION CODO DE FoGo DE 90øx2 1/2" DE DIAM. INCLUYE MATERIALES DE CONSUMO.</t>
  </si>
  <si>
    <t>2231</t>
  </si>
  <si>
    <t>PZA</t>
  </si>
  <si>
    <t>REHABILITACION DEL SISTEMA DE AGUA EN LA LOCALIDAD SAN PEDRO TAVICHE, MUNICIPIO DE SAN PEDRO TAVICHE.</t>
  </si>
  <si>
    <t>Cantidad</t>
  </si>
  <si>
    <t>Obra:</t>
  </si>
  <si>
    <t>C?TUB35F SUMINISTRO Y COLOCACION DE TUBERIA DE Fo.Go. L?200 DE 2 1/2" DIAM.</t>
  </si>
  <si>
    <t>2223</t>
  </si>
  <si>
    <t>ML</t>
  </si>
  <si>
    <t>%</t>
  </si>
  <si>
    <t>1014</t>
  </si>
  <si>
    <t>C-PE067A SUMINISTRO Y COLOCACION DE REDUCCION BUSHING DE FOGO DE 2 1/2" x 2"í, INCLUYE MATERIALES DE CONSUMO.</t>
  </si>
  <si>
    <t>Código</t>
  </si>
  <si>
    <t>Unidad</t>
  </si>
  <si>
    <t>Concepto</t>
  </si>
  <si>
    <t>1168</t>
  </si>
  <si>
    <t>C-PE063A SUMINISTRO Y COLOCACION DE  REDUCCION BUSHING DE FOGO DE 2" x 1 1/2"í, INCLUYE MATERIALES DE CONSUMO</t>
  </si>
  <si>
    <t>1172</t>
  </si>
  <si>
    <t>C-PE066A SUMINISTRO Y COLOCACION DE  REDUCCION BUSHING DE FOGO DE 2 1/2" x 1 1/2"í, INCLUYE MATERIALES DE CONSUMO.</t>
  </si>
  <si>
    <t>1004</t>
  </si>
  <si>
    <t>C-PEO59A SUMINISTRO Y COLOCACION DE  REDUCCION BUSHING DE FOGO DE 2" x 1/2", INCLUYE MATERIALES DE CONSUMO.</t>
  </si>
  <si>
    <t>C-PE122A SUMINISTRO Y COLOCACION DE TEE DE FoGo DE 2 1/2", INCLUYE MATERIALES DE CONSUMO.</t>
  </si>
  <si>
    <t>1593</t>
  </si>
  <si>
    <t>C?PE121A SUMINISTRO Y COLOCACION DE TEE DE FoGo DE 2", INCLUYE MATERIALES DE CONSUMO.</t>
  </si>
  <si>
    <t>1470</t>
  </si>
  <si>
    <t>C?PE457A SUMINISTRO Y COLOCACION DE NIPLE DE FOGO C?40 DE 2 1/2"í X 20.3 CMS. (64 X 203 MM.), INCLUYE MATERIALES DE CONSUMO</t>
  </si>
  <si>
    <t>1529</t>
  </si>
  <si>
    <t>C-PE361A SUMINISTRO Y COLOCACION DE NIPLE DE FoGo C?40 DE 1 1/2" x 30.5 CMS. (38 x 305 MM)., INCLUYE MATERIALES DE CONSUMO.</t>
  </si>
  <si>
    <t>1534</t>
  </si>
  <si>
    <t>C-PE408A SUMINISTRO Y COLOCACION DE NIPLE DE FoGo DE 2" x 20.3 CMS. (50 x 203 MM.), INCLUYE MATERIALES DE CONSUMO.</t>
  </si>
  <si>
    <t>1466</t>
  </si>
  <si>
    <t>C-PE410A SUMINISTRO Y COLOCACION DE NIPLE DE FoGo C-40 DE 2" x 30.5 CMS. (50 x 305 MM.), INCLUYE MATERIALES DE CONSUMO.</t>
  </si>
  <si>
    <t>1266</t>
  </si>
  <si>
    <t>C-PE359A SUMINISTRO Y COLOCACION DE NIPLE DE FoGo C?40 DE 1 1/2"í x 20.3 CMS.(38x203mm).INCLUYE MATERIALES DE CONSUMO.</t>
  </si>
  <si>
    <t>4469</t>
  </si>
  <si>
    <t>C-PE160A SUMINISTRO Y COLOCACION DE NIPLE DE FOGO C?40 DE 1/2" x 20.3CMS. (13 x 203MM.), INCLUYE MATERIALES DE CONSUMO.</t>
  </si>
  <si>
    <t>1746</t>
  </si>
  <si>
    <t>C-PE841C SUMINISTRO Y COLOCACION DE VALVULA DE COMPUERTA ROSCADA DE 8.8 KG/CM2 Y  1/2" DE DIAM.</t>
  </si>
  <si>
    <t>1701</t>
  </si>
  <si>
    <t>C-PE610C SUMINISTRO Y COLOCACION DE VALVULA PARA ADMISION Y EXPULSION DE AIRE DE 1/2", INCLUYE MATERIALES DE CONSUMO.</t>
  </si>
  <si>
    <t>1848</t>
  </si>
  <si>
    <t>C?PE581C SUMINISTRO Y COLOCACION DE VALVULA DE COMPUERTA VASTAGO FIJO DE 2 1/2"í, INCLUYE EMPAQUES DE PLOMO Y TORNILLOS</t>
  </si>
  <si>
    <t>1203</t>
  </si>
  <si>
    <t>C-PE845C SUMINISTRO Y COLOCACION DE VALVULA DE COMPUERTA ROSCADA DE 8.8 KG/CM2 DE 1 1/2"í.</t>
  </si>
  <si>
    <t>1199</t>
  </si>
  <si>
    <t>C-PE131A SUMINISTRO Y COLOCACION DE TUERCA UNION DE FoGo DE 2 1/2"í, INCLUYE MATERIALES DE CONSUMO.</t>
  </si>
  <si>
    <t>6078</t>
  </si>
  <si>
    <t>C-PE130A SUMINISTRO Y COLOCACION DE TUERCA UNION DE FOGO DE 2", INCLUYE MATERIALES DE CONSUMO.</t>
  </si>
  <si>
    <t>714</t>
  </si>
  <si>
    <t>B-BAC19A CONSTRUCCION DE ATRAQUE DE CONCRETO 0.25 x 0.25 x 1.00 MTS. ARMADO CON 4 VARILLAS 3/8" DIAM. Y ESTRIBOS 1/4" @ 20 CMS. INCLUYE ZAPATA DE CONCRETO ARMADA DE 0.60 X 0.60 MTS. Y 0.10 MTS DE ESPESOR., ARMADA CON VARILLA 3/8" DIAM. @ 20 CMS. AMBOS SENTIDOS, CONCRETO F´C=200 KG/CM2.</t>
  </si>
  <si>
    <t>CAJA</t>
  </si>
  <si>
    <t>C?COV01A CAJA PARA OPERACION DE VALVULAS TIPO "1" DE 0.70 X 0.70 MTS. (50 Y 60 MM. DE DIAM).</t>
  </si>
  <si>
    <t>A02</t>
  </si>
  <si>
    <t>TOTAL LÍNEA DE CONDUCCIÓN POR GRAVEDAD</t>
  </si>
  <si>
    <t>391</t>
  </si>
  <si>
    <t>CAJA ROMPEDORA DE PRESIÓN</t>
  </si>
  <si>
    <t>77</t>
  </si>
  <si>
    <t>B-LYT00A TRAZO Y NIVELACION DE TERRENO PARA DESPLANTE DE ESTRUCTURAS ESTABLECIENDO EJES DE REFERENCIA.</t>
  </si>
  <si>
    <t>M3</t>
  </si>
  <si>
    <t>A-EXC10Q EXCAVACIÓN A MANO PARA DESPLANTE DE ESTRUCTURAS EN MATERIAL "III-A" EN SECO, DE 0.00 A 2.00 DE PROFUNDIDAD.</t>
  </si>
  <si>
    <t>4858</t>
  </si>
  <si>
    <t>289</t>
  </si>
  <si>
    <t>B?PLN26B PLANTILLA DE CONCRETO SIMPLE DE F'C= 100 KG/CM2 DE 5 CM. DE ESPESOR.</t>
  </si>
  <si>
    <t>KG</t>
  </si>
  <si>
    <t>B-ARE05A SUMINISTRO, HABILITADO Y ARMADO DE ACERO DE REFUERZO EN CIMENTACIÓN FY=4200KG/CM2, DEL #3 EN ADELANTE.</t>
  </si>
  <si>
    <t>291</t>
  </si>
  <si>
    <t>294</t>
  </si>
  <si>
    <t>B-ARE10A SUMINISTRO, HABILITADO Y ARMADO DE ACERO DE REFUERZO EN MUROS Y COLUMNAS FY=4200 KG/CM2, DEL # 3 EN ADELANTE, INCLUYE ELEVACION HASTA 6.20 MTS.</t>
  </si>
  <si>
    <t>404</t>
  </si>
  <si>
    <t>B?ARE16A SUMINISTRO, HABILITADO Y ARMADO DE ACERO DE REFUERZO EN LOSAS FY=4200 KG/CM2, DEL # 3 EN ADELANTE, INCLUYE ELEVACION HASTA 6.20 MTS.</t>
  </si>
  <si>
    <t>423</t>
  </si>
  <si>
    <t>B?CIM01I COLOCACION DE CIMBRA DE MADERA EN CIMENTACIONES.</t>
  </si>
  <si>
    <t>353</t>
  </si>
  <si>
    <t>B?CIM25C CIMBRA DE MADERA EN MUROS HASTA 6.20 MTS.DE ALTURA.</t>
  </si>
  <si>
    <t>4778</t>
  </si>
  <si>
    <t>B-CIM20A CIMBRA DE MADERA EN LOSAS, CON ALTURA DE OBRA FALSA HASTA 3.75 MTS.</t>
  </si>
  <si>
    <t>4716</t>
  </si>
  <si>
    <t>B?CON25A CONCRETO EN CIMENTACION DE F'C=250 KG/CMý CON IMPERMEABILIZANTE  INTEGRAL.</t>
  </si>
  <si>
    <t>4717</t>
  </si>
  <si>
    <t>B-CON93A CONCRETO EN MUROS, COLUMNAS Y TRABES DE F'C=250 KG/CM2 HASTA 6.20 M. DE ALTURA CON IMPERMEABILIZANTE INTEGRAL.</t>
  </si>
  <si>
    <t>781.1</t>
  </si>
  <si>
    <t>B-CON94A CONCRETO EN LOSAS DE F'C=250 KG/CM HASTA 6.20 M. DE ALTURA CON IMPERMEABILIZANTE INTEGRAL.</t>
  </si>
  <si>
    <t>1593.1</t>
  </si>
  <si>
    <t>775.1</t>
  </si>
  <si>
    <t>1701.1</t>
  </si>
  <si>
    <t>1168.1</t>
  </si>
  <si>
    <t>1534.1</t>
  </si>
  <si>
    <t>1596</t>
  </si>
  <si>
    <t>C?PE459A SUMINISTRO Y COLOCACION DE NIPLE DE FOGO C?40 DE 2 1/2"í X 30.5 CMS. (64 X 305 MM.), INCLUYE MATERIALES DE CONSUMO</t>
  </si>
  <si>
    <t>1127</t>
  </si>
  <si>
    <t>1520</t>
  </si>
  <si>
    <t>C-PE403A SUMINISTRO Y COLOCACION DE NIPLE DE FoGo C-40 DE 2" x 10.2 CMS. (50 x 102 MM.), INCLUYE MATERIALES DE CONSUMO.</t>
  </si>
  <si>
    <t>1819</t>
  </si>
  <si>
    <t>C-PE104A SUMINISTRO Y COLOCACION DE TAPON CACHUCHA DE FoGo DE 2", INCLUYE MATERIALES DE CONSUMO.</t>
  </si>
  <si>
    <t>237</t>
  </si>
  <si>
    <t>714.1</t>
  </si>
  <si>
    <t>A?REL20A RELLENO APISONADO Y COMPACTADO CON AGUA EN CAPAS DE 0.20 MTS. DE ESPESOR, CON EQUIPO MANUAL.</t>
  </si>
  <si>
    <t>6416</t>
  </si>
  <si>
    <t>C?COV01A CAJA PARA OPERACION DE VALVULAS TIPO "1" DE 0.70 X 0.70 MTS. (50 Y 60 MM. DE DIAM)</t>
  </si>
  <si>
    <t>A03</t>
  </si>
  <si>
    <t>B?EMV51B SUMINISTRO E INSTALACION DE TAPA DE LAMINA CAL.10 CON MARCO Y CONTRAMARCO DE 2 x1 1/4" DE ESP. DE 60x60 CMS. INCLUYE MATERIAL, CANDADO, PINTURA ANTICORROSIVA, FLETES Y MANIOBRAS.</t>
  </si>
  <si>
    <t>TOTAL CAJA ROMPEDORA DE PRESIÓN</t>
  </si>
  <si>
    <t>4688</t>
  </si>
  <si>
    <t xml:space="preserve"> LETRERO DE OBRA</t>
  </si>
  <si>
    <t>TOTAL DEL PRESUPUESTO MOSTRADO SIN IVA:</t>
  </si>
  <si>
    <t>G-HER08J SUMINISTRO Y COLOCACION DE LETRERO DE IDENTIFICACION DE OBRA DE 1.22 X 2.44 M. A BASE DE LAMINA CAL.#18 Y ANGULO ESTRUCTURAL DE 2" PARA MARCO Y REFORZADO CON ANGULO DE 1" X 3/16", POSTES DE PTR DE 2" X 2", INCLUYE COLOCACION Y VINIL ADHERIBLE CON DATOS DE LA OBRA.</t>
  </si>
  <si>
    <t>TOTAL  LETRERO DE OBRA</t>
  </si>
  <si>
    <t>IVA 16.00%</t>
  </si>
  <si>
    <t>TOTAL DEL PRESUPUESTO MOSTRADO:</t>
  </si>
  <si>
    <t>REGION:</t>
  </si>
  <si>
    <t>8 VALLES CENTRALES</t>
  </si>
  <si>
    <t>DISTRITO:</t>
  </si>
  <si>
    <t>25 OCOTLÁN</t>
  </si>
  <si>
    <t>MUNICIPIO:</t>
  </si>
  <si>
    <t>328 SAN PEDRO TAVICHE</t>
  </si>
  <si>
    <t>LOCALIDAD:</t>
  </si>
  <si>
    <t>0001 SAN PEDRO TAVICHE</t>
  </si>
  <si>
    <t>CATÁLOGO DE OBRA</t>
  </si>
  <si>
    <t>C-PE682C SUMINISTRO Y COLOCACION DE VALVULA DE FLOTADOR MODELO 20F, PARA TANQUE DE ALMACENAMIENTO, ROSCADA INTERIOR DE BRONCE, PRESION MAX. ENTRADA DE 6.3 KG/CM2. (90 PSI), DE 2 1/2.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</si>
</sst>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3" formatCode="_-* #,##0.00_-;\-* #,##0.00_-;_-* &quot;-&quot;??_-;_-@_-"/>
    <numFmt numFmtId="164" formatCode="#,##0.0000"/>
    <numFmt numFmtId="165" formatCode="&quot;$&quot;#,##0.00"/>
    <numFmt numFmtId="166" formatCode="dd/mm/yyyy;@"/>
    <numFmt numFmtId="167" formatCode="&quot;$&quot;#,###.00"/>
    <numFmt numFmtId="168" formatCode="0.00000"/>
    <numFmt numFmtId="169" formatCode="#,##0.00\ &quot;€&quot;;\-#,##0.00\ &quot;€&quot;"/>
    <numFmt numFmtId="170" formatCode="#\+##0.00"/>
    <numFmt numFmtId="171" formatCode="0.000"/>
    <numFmt numFmtId="172" formatCode="0&quot;+&quot;000.00"/>
    <numFmt numFmtId="173" formatCode="0&quot;º&quot;"/>
    <numFmt numFmtId="174" formatCode="0.0"/>
    <numFmt numFmtId="175" formatCode="0\+000.00"/>
    <numFmt numFmtId="176" formatCode="0\°"/>
    <numFmt numFmtId="177" formatCode="0\'"/>
    <numFmt numFmtId="178" formatCode="0.00\&quot;"/>
    <numFmt numFmtId="179" formatCode="0.00;[Red]\-0.00"/>
    <numFmt numFmtId="180" formatCode="#,##0.00;[Red]#,##0.00"/>
    <numFmt numFmtId="181" formatCode="0.0000"/>
    <numFmt numFmtId="182" formatCode="0\+000.000"/>
    <numFmt numFmtId="183" formatCode="0&quot;+&quot;000.000"/>
    <numFmt numFmtId="184" formatCode="\+0.00%;\-0.00%"/>
    <numFmt numFmtId="185" formatCode="0.000\ &quot;%&quot;"/>
    <numFmt numFmtId="186" formatCode="&quot;+&quot;0.000\ %;&quot;-&quot;0.000\ %"/>
    <numFmt numFmtId="187" formatCode="&quot;+&quot;0.00&quot;%&quot;;&quot;-&quot;0.00&quot;%&quot;"/>
    <numFmt numFmtId="188" formatCode="_-[$€-2]* #,##0.00_-;\-[$€-2]* #,##0.00_-;_-[$€-2]* &quot;-&quot;??_-"/>
    <numFmt numFmtId="189" formatCode="0.00\ &quot;''&quot;"/>
    <numFmt numFmtId="190" formatCode="&quot;+&quot;0.000%;&quot;-&quot;0.000%"/>
    <numFmt numFmtId="191" formatCode="0\ &quot;°&quot;"/>
    <numFmt numFmtId="192" formatCode="0.00&quot;'&quot;"/>
    <numFmt numFmtId="193" formatCode="0\ &quot;'&quot;"/>
    <numFmt numFmtId="194" formatCode="0\º"/>
    <numFmt numFmtId="195" formatCode="0.0000%"/>
    <numFmt numFmtId="196" formatCode="0.000000000000"/>
    <numFmt numFmtId="197" formatCode="0.00000000000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29">
    <xf numFmtId="0" fontId="0" fillId="0" borderId="0"/>
    <xf numFmtId="0" fontId="9" fillId="0" borderId="0"/>
    <xf numFmtId="0" fontId="9" fillId="0" borderId="0"/>
    <xf numFmtId="0" fontId="10" fillId="0" borderId="0"/>
    <xf numFmtId="170" fontId="3" fillId="0" borderId="0" applyNumberFormat="0" applyFont="0" applyAlignment="0">
      <alignment horizontal="left"/>
    </xf>
    <xf numFmtId="195" fontId="10" fillId="0" borderId="0" applyFont="0" applyFill="0" applyBorder="0" applyAlignment="0" applyProtection="0"/>
    <xf numFmtId="2" fontId="10" fillId="0" borderId="0"/>
    <xf numFmtId="171" fontId="10" fillId="0" borderId="0"/>
    <xf numFmtId="0" fontId="11" fillId="0" borderId="0"/>
    <xf numFmtId="169" fontId="11" fillId="0" borderId="0"/>
    <xf numFmtId="181" fontId="10" fillId="0" borderId="0"/>
    <xf numFmtId="171" fontId="11" fillId="0" borderId="0"/>
    <xf numFmtId="0" fontId="10" fillId="0" borderId="0"/>
    <xf numFmtId="0" fontId="10" fillId="0" borderId="0"/>
    <xf numFmtId="0" fontId="10" fillId="0" borderId="0"/>
    <xf numFmtId="168" fontId="11" fillId="0" borderId="0"/>
    <xf numFmtId="189" fontId="10" fillId="0" borderId="0"/>
    <xf numFmtId="189" fontId="10" fillId="0" borderId="0"/>
    <xf numFmtId="173" fontId="10" fillId="0" borderId="0"/>
    <xf numFmtId="190" fontId="10" fillId="0" borderId="0"/>
    <xf numFmtId="172" fontId="11" fillId="0" borderId="0"/>
    <xf numFmtId="0" fontId="11" fillId="0" borderId="0"/>
    <xf numFmtId="172" fontId="10" fillId="0" borderId="0"/>
    <xf numFmtId="175" fontId="2" fillId="0" borderId="0"/>
    <xf numFmtId="43" fontId="2" fillId="0" borderId="0"/>
    <xf numFmtId="175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2" fillId="0" borderId="0">
      <alignment horizontal="center"/>
    </xf>
    <xf numFmtId="0" fontId="12" fillId="0" borderId="0">
      <alignment horizontal="center"/>
    </xf>
    <xf numFmtId="174" fontId="12" fillId="0" borderId="0">
      <alignment horizontal="center"/>
    </xf>
    <xf numFmtId="188" fontId="10" fillId="0" borderId="0" applyFont="0" applyFill="0" applyBorder="0" applyAlignment="0" applyProtection="0"/>
    <xf numFmtId="176" fontId="10" fillId="0" borderId="0"/>
    <xf numFmtId="183" fontId="10" fillId="0" borderId="0"/>
    <xf numFmtId="183" fontId="10" fillId="0" borderId="0"/>
    <xf numFmtId="176" fontId="10" fillId="0" borderId="0"/>
    <xf numFmtId="0" fontId="10" fillId="0" borderId="0"/>
    <xf numFmtId="0" fontId="10" fillId="0" borderId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95" fontId="11" fillId="0" borderId="0" applyFont="0" applyFill="0" applyBorder="0" applyAlignment="0" applyProtection="0"/>
    <xf numFmtId="177" fontId="10" fillId="0" borderId="0"/>
    <xf numFmtId="191" fontId="10" fillId="0" borderId="0"/>
    <xf numFmtId="191" fontId="10" fillId="0" borderId="0"/>
    <xf numFmtId="177" fontId="10" fillId="0" borderId="0"/>
    <xf numFmtId="0" fontId="1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0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1" fontId="10" fillId="0" borderId="0"/>
    <xf numFmtId="1" fontId="10" fillId="0" borderId="0"/>
    <xf numFmtId="1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/>
    <xf numFmtId="1" fontId="10" fillId="0" borderId="0"/>
    <xf numFmtId="0" fontId="11" fillId="0" borderId="0"/>
    <xf numFmtId="180" fontId="10" fillId="0" borderId="0"/>
    <xf numFmtId="0" fontId="10" fillId="0" borderId="0"/>
    <xf numFmtId="180" fontId="10" fillId="0" borderId="0"/>
    <xf numFmtId="184" fontId="10" fillId="0" borderId="0"/>
    <xf numFmtId="176" fontId="2" fillId="0" borderId="0"/>
    <xf numFmtId="185" fontId="2" fillId="0" borderId="0"/>
    <xf numFmtId="179" fontId="11" fillId="0" borderId="0"/>
    <xf numFmtId="182" fontId="11" fillId="0" borderId="0"/>
    <xf numFmtId="0" fontId="11" fillId="0" borderId="0"/>
    <xf numFmtId="186" fontId="11" fillId="0" borderId="0"/>
    <xf numFmtId="185" fontId="11" fillId="0" borderId="0"/>
    <xf numFmtId="185" fontId="11" fillId="0" borderId="0"/>
    <xf numFmtId="185" fontId="11" fillId="0" borderId="0"/>
    <xf numFmtId="185" fontId="11" fillId="0" borderId="0"/>
    <xf numFmtId="182" fontId="11" fillId="0" borderId="0"/>
    <xf numFmtId="0" fontId="11" fillId="0" borderId="0"/>
    <xf numFmtId="9" fontId="10" fillId="0" borderId="0" applyFont="0" applyFill="0" applyBorder="0" applyAlignment="0" applyProtection="0"/>
    <xf numFmtId="187" fontId="10" fillId="0" borderId="0" applyNumberFormat="0" applyFill="0" applyBorder="0" applyAlignment="0"/>
    <xf numFmtId="187" fontId="10" fillId="0" borderId="0" applyNumberFormat="0" applyFill="0" applyBorder="0" applyAlignment="0"/>
    <xf numFmtId="187" fontId="10" fillId="0" borderId="0" applyNumberFormat="0" applyFill="0" applyBorder="0" applyAlignment="0"/>
    <xf numFmtId="192" fontId="10" fillId="0" borderId="0" applyNumberFormat="0" applyFill="0" applyBorder="0" applyAlignment="0"/>
    <xf numFmtId="194" fontId="10" fillId="0" borderId="0" applyNumberFormat="0" applyFill="0" applyBorder="0" applyAlignment="0"/>
    <xf numFmtId="178" fontId="10" fillId="0" borderId="0"/>
    <xf numFmtId="193" fontId="10" fillId="0" borderId="0"/>
    <xf numFmtId="193" fontId="10" fillId="0" borderId="0"/>
    <xf numFmtId="178" fontId="10" fillId="0" borderId="0"/>
  </cellStyleXfs>
  <cellXfs count="64">
    <xf numFmtId="0" fontId="0" fillId="0" borderId="0" xfId="0"/>
    <xf numFmtId="165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10" fontId="2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167" fontId="4" fillId="0" borderId="0" xfId="0" applyNumberFormat="1" applyFont="1"/>
    <xf numFmtId="49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/>
    <xf numFmtId="165" fontId="3" fillId="0" borderId="4" xfId="0" applyNumberFormat="1" applyFont="1" applyBorder="1" applyAlignment="1">
      <alignment horizontal="right" vertical="top"/>
    </xf>
    <xf numFmtId="10" fontId="3" fillId="0" borderId="4" xfId="0" applyNumberFormat="1" applyFont="1" applyBorder="1" applyAlignment="1">
      <alignment horizontal="right" vertical="top"/>
    </xf>
    <xf numFmtId="10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166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/>
    <xf numFmtId="0" fontId="2" fillId="0" borderId="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5" fontId="2" fillId="0" borderId="0" xfId="0" applyNumberFormat="1" applyFont="1"/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3" fontId="12" fillId="0" borderId="0" xfId="39" applyNumberFormat="1" applyFont="1" applyBorder="1" applyAlignment="1">
      <alignment horizontal="right" vertical="top"/>
    </xf>
    <xf numFmtId="43" fontId="11" fillId="0" borderId="0" xfId="39" applyNumberFormat="1" applyFont="1" applyFill="1" applyBorder="1" applyAlignment="1">
      <alignment vertical="top"/>
    </xf>
    <xf numFmtId="43" fontId="12" fillId="0" borderId="5" xfId="39" applyNumberFormat="1" applyFont="1" applyBorder="1" applyAlignment="1">
      <alignment horizontal="right" vertical="top"/>
    </xf>
    <xf numFmtId="43" fontId="12" fillId="0" borderId="5" xfId="39" applyNumberFormat="1" applyFont="1" applyFill="1" applyBorder="1" applyAlignment="1">
      <alignment horizontal="right" vertical="top"/>
    </xf>
    <xf numFmtId="0" fontId="11" fillId="0" borderId="5" xfId="0" applyFont="1" applyBorder="1" applyAlignment="1">
      <alignment horizontal="right"/>
    </xf>
    <xf numFmtId="0" fontId="11" fillId="0" borderId="6" xfId="0" applyFont="1" applyBorder="1" applyAlignment="1">
      <alignment vertical="top" wrapText="1"/>
    </xf>
    <xf numFmtId="0" fontId="5" fillId="0" borderId="3" xfId="0" applyFont="1" applyBorder="1" applyAlignment="1">
      <alignment horizontal="justify" vertical="center" wrapText="1"/>
    </xf>
    <xf numFmtId="49" fontId="2" fillId="0" borderId="0" xfId="0" applyNumberFormat="1" applyFont="1" applyAlignment="1">
      <alignment horizontal="justify" vertical="center"/>
    </xf>
    <xf numFmtId="43" fontId="11" fillId="0" borderId="0" xfId="39" applyNumberFormat="1" applyFont="1" applyBorder="1" applyAlignment="1">
      <alignment horizontal="justify" vertical="center"/>
    </xf>
    <xf numFmtId="43" fontId="11" fillId="0" borderId="0" xfId="39" applyNumberFormat="1" applyFont="1" applyFill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/>
    </xf>
    <xf numFmtId="167" fontId="4" fillId="0" borderId="0" xfId="0" applyNumberFormat="1" applyFont="1" applyAlignment="1">
      <alignment horizontal="justify" vertical="center"/>
    </xf>
    <xf numFmtId="196" fontId="0" fillId="0" borderId="0" xfId="0" applyNumberFormat="1"/>
    <xf numFmtId="197" fontId="0" fillId="0" borderId="0" xfId="0" applyNumberFormat="1"/>
    <xf numFmtId="167" fontId="3" fillId="0" borderId="0" xfId="0" applyNumberFormat="1" applyFont="1"/>
    <xf numFmtId="165" fontId="0" fillId="0" borderId="0" xfId="0" applyNumberFormat="1"/>
    <xf numFmtId="0" fontId="10" fillId="0" borderId="0" xfId="0" applyFont="1" applyAlignment="1">
      <alignment vertical="top" wrapText="1"/>
    </xf>
    <xf numFmtId="0" fontId="15" fillId="0" borderId="0" xfId="73" applyFont="1" applyAlignment="1">
      <alignment wrapText="1"/>
    </xf>
    <xf numFmtId="0" fontId="15" fillId="0" borderId="0" xfId="73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7" fontId="4" fillId="0" borderId="0" xfId="0" applyNumberFormat="1" applyFont="1" applyAlignment="1">
      <alignment horizontal="center"/>
    </xf>
  </cellXfs>
  <cellStyles count="129">
    <cellStyle name="BANCOS" xfId="4" xr:uid="{00000000-0005-0000-0000-000000000000}"/>
    <cellStyle name="DISTANCIA" xfId="6" xr:uid="{00000000-0005-0000-0000-000001000000}"/>
    <cellStyle name="ELEVACION" xfId="7" xr:uid="{00000000-0005-0000-0000-000002000000}"/>
    <cellStyle name="ELEVACION 10" xfId="8" xr:uid="{00000000-0005-0000-0000-000003000000}"/>
    <cellStyle name="ELEVACION 11" xfId="9" xr:uid="{00000000-0005-0000-0000-000004000000}"/>
    <cellStyle name="ELEVACION 12" xfId="10" xr:uid="{00000000-0005-0000-0000-000005000000}"/>
    <cellStyle name="ELEVACION 13" xfId="11" xr:uid="{00000000-0005-0000-0000-000006000000}"/>
    <cellStyle name="ELEVACION 2" xfId="12" xr:uid="{00000000-0005-0000-0000-000007000000}"/>
    <cellStyle name="ELEVACION 2 2" xfId="13" xr:uid="{00000000-0005-0000-0000-000008000000}"/>
    <cellStyle name="ELEVACION 2_DATOS DE CONSTRUCCION 46-56 PA SOL" xfId="14" xr:uid="{00000000-0005-0000-0000-000009000000}"/>
    <cellStyle name="ELEVACION 3" xfId="15" xr:uid="{00000000-0005-0000-0000-00000A000000}"/>
    <cellStyle name="ELEVACION 4" xfId="16" xr:uid="{00000000-0005-0000-0000-00000B000000}"/>
    <cellStyle name="ELEVACION 5" xfId="17" xr:uid="{00000000-0005-0000-0000-00000C000000}"/>
    <cellStyle name="ELEVACION 6" xfId="18" xr:uid="{00000000-0005-0000-0000-00000D000000}"/>
    <cellStyle name="ELEVACION 7" xfId="19" xr:uid="{00000000-0005-0000-0000-00000E000000}"/>
    <cellStyle name="ELEVACION 8" xfId="20" xr:uid="{00000000-0005-0000-0000-00000F000000}"/>
    <cellStyle name="ELEVACION 9" xfId="21" xr:uid="{00000000-0005-0000-0000-000010000000}"/>
    <cellStyle name="ELEVACION_ACARREO SBR" xfId="22" xr:uid="{00000000-0005-0000-0000-000011000000}"/>
    <cellStyle name="ESPESORES" xfId="23" xr:uid="{00000000-0005-0000-0000-000012000000}"/>
    <cellStyle name="ESPESORES 2" xfId="24" xr:uid="{00000000-0005-0000-0000-000013000000}"/>
    <cellStyle name="ESTACION" xfId="25" xr:uid="{00000000-0005-0000-0000-000014000000}"/>
    <cellStyle name="ESTACION 2" xfId="26" xr:uid="{00000000-0005-0000-0000-000015000000}"/>
    <cellStyle name="ESTACION 2 2" xfId="27" xr:uid="{00000000-0005-0000-0000-000016000000}"/>
    <cellStyle name="ESTACION 3" xfId="28" xr:uid="{00000000-0005-0000-0000-000017000000}"/>
    <cellStyle name="ESTACION 4" xfId="29" xr:uid="{00000000-0005-0000-0000-000018000000}"/>
    <cellStyle name="ESTACION_RSC1025" xfId="30" xr:uid="{00000000-0005-0000-0000-000019000000}"/>
    <cellStyle name="Euro" xfId="31" xr:uid="{00000000-0005-0000-0000-00001A000000}"/>
    <cellStyle name="GRADOS" xfId="32" xr:uid="{00000000-0005-0000-0000-00001B000000}"/>
    <cellStyle name="GRADOS 2" xfId="33" xr:uid="{00000000-0005-0000-0000-00001C000000}"/>
    <cellStyle name="GRADOS 3" xfId="34" xr:uid="{00000000-0005-0000-0000-00001D000000}"/>
    <cellStyle name="GRADOS_DATOS DE CONSTRUCCION 46-56 PA SOL" xfId="35" xr:uid="{00000000-0005-0000-0000-00001E000000}"/>
    <cellStyle name="Millares 2" xfId="36" xr:uid="{00000000-0005-0000-0000-00001F000000}"/>
    <cellStyle name="Millares 2 2" xfId="37" xr:uid="{00000000-0005-0000-0000-000020000000}"/>
    <cellStyle name="Millares 2 2 2" xfId="38" xr:uid="{00000000-0005-0000-0000-000021000000}"/>
    <cellStyle name="Millares 2 3" xfId="39" xr:uid="{00000000-0005-0000-0000-000022000000}"/>
    <cellStyle name="Millares 3" xfId="40" xr:uid="{00000000-0005-0000-0000-000023000000}"/>
    <cellStyle name="Millares 3 2" xfId="41" xr:uid="{00000000-0005-0000-0000-000024000000}"/>
    <cellStyle name="Millares 4" xfId="42" xr:uid="{00000000-0005-0000-0000-000025000000}"/>
    <cellStyle name="Millares 5" xfId="43" xr:uid="{00000000-0005-0000-0000-000026000000}"/>
    <cellStyle name="Millares 6" xfId="5" xr:uid="{00000000-0005-0000-0000-000027000000}"/>
    <cellStyle name="MINUTOS" xfId="44" xr:uid="{00000000-0005-0000-0000-000028000000}"/>
    <cellStyle name="MINUTOS 2" xfId="45" xr:uid="{00000000-0005-0000-0000-000029000000}"/>
    <cellStyle name="MINUTOS 3" xfId="46" xr:uid="{00000000-0005-0000-0000-00002A000000}"/>
    <cellStyle name="MINUTOS_DATOS DE CONSTRUCCION 46-56 PA SOL" xfId="47" xr:uid="{00000000-0005-0000-0000-00002B000000}"/>
    <cellStyle name="Normal" xfId="0" builtinId="0"/>
    <cellStyle name="Normal 10" xfId="48" xr:uid="{00000000-0005-0000-0000-00002D000000}"/>
    <cellStyle name="Normal 11" xfId="49" xr:uid="{00000000-0005-0000-0000-00002E000000}"/>
    <cellStyle name="Normal 11 2" xfId="50" xr:uid="{00000000-0005-0000-0000-00002F000000}"/>
    <cellStyle name="Normal 12" xfId="3" xr:uid="{00000000-0005-0000-0000-000030000000}"/>
    <cellStyle name="Normal 2" xfId="1" xr:uid="{00000000-0005-0000-0000-000031000000}"/>
    <cellStyle name="Normal 2 2" xfId="2" xr:uid="{00000000-0005-0000-0000-000032000000}"/>
    <cellStyle name="Normal 2 2 2" xfId="53" xr:uid="{00000000-0005-0000-0000-000033000000}"/>
    <cellStyle name="Normal 2 2 3" xfId="54" xr:uid="{00000000-0005-0000-0000-000034000000}"/>
    <cellStyle name="Normal 2 2 3 2" xfId="55" xr:uid="{00000000-0005-0000-0000-000035000000}"/>
    <cellStyle name="Normal 2 2 4" xfId="56" xr:uid="{00000000-0005-0000-0000-000036000000}"/>
    <cellStyle name="Normal 2 2 5" xfId="57" xr:uid="{00000000-0005-0000-0000-000037000000}"/>
    <cellStyle name="Normal 2 2 6" xfId="52" xr:uid="{00000000-0005-0000-0000-000038000000}"/>
    <cellStyle name="Normal 2 2_DATOS DE CONSTRUCCION 46-56 PA SOL" xfId="58" xr:uid="{00000000-0005-0000-0000-000039000000}"/>
    <cellStyle name="Normal 2 3" xfId="59" xr:uid="{00000000-0005-0000-0000-00003A000000}"/>
    <cellStyle name="Normal 2 3 2" xfId="60" xr:uid="{00000000-0005-0000-0000-00003B000000}"/>
    <cellStyle name="Normal 2 4" xfId="61" xr:uid="{00000000-0005-0000-0000-00003C000000}"/>
    <cellStyle name="Normal 2 5" xfId="62" xr:uid="{00000000-0005-0000-0000-00003D000000}"/>
    <cellStyle name="Normal 2 6" xfId="63" xr:uid="{00000000-0005-0000-0000-00003E000000}"/>
    <cellStyle name="Normal 2 7" xfId="64" xr:uid="{00000000-0005-0000-0000-00003F000000}"/>
    <cellStyle name="Normal 2 8" xfId="51" xr:uid="{00000000-0005-0000-0000-000040000000}"/>
    <cellStyle name="Normal 2_Copia de volterracerias DEFINITIVO 97" xfId="65" xr:uid="{00000000-0005-0000-0000-000041000000}"/>
    <cellStyle name="Normal 3" xfId="66" xr:uid="{00000000-0005-0000-0000-000042000000}"/>
    <cellStyle name="Normal 3 2" xfId="67" xr:uid="{00000000-0005-0000-0000-000043000000}"/>
    <cellStyle name="Normal 3 2 2" xfId="68" xr:uid="{00000000-0005-0000-0000-000044000000}"/>
    <cellStyle name="Normal 3 2_Copia de volterracerias DEFINITIVO 97" xfId="69" xr:uid="{00000000-0005-0000-0000-000045000000}"/>
    <cellStyle name="Normal 3 3" xfId="70" xr:uid="{00000000-0005-0000-0000-000046000000}"/>
    <cellStyle name="Normal 3 4" xfId="71" xr:uid="{00000000-0005-0000-0000-000047000000}"/>
    <cellStyle name="Normal 3_Copia de volterracerias DEFINITIVO 97" xfId="72" xr:uid="{00000000-0005-0000-0000-000048000000}"/>
    <cellStyle name="Normal 4" xfId="73" xr:uid="{00000000-0005-0000-0000-000049000000}"/>
    <cellStyle name="Normal 4 2" xfId="74" xr:uid="{00000000-0005-0000-0000-00004A000000}"/>
    <cellStyle name="Normal 4 2 2" xfId="75" xr:uid="{00000000-0005-0000-0000-00004B000000}"/>
    <cellStyle name="Normal 4 2_Proceso Electronico San Lorenzo" xfId="76" xr:uid="{00000000-0005-0000-0000-00004C000000}"/>
    <cellStyle name="Normal 4 3" xfId="77" xr:uid="{00000000-0005-0000-0000-00004D000000}"/>
    <cellStyle name="Normal 4 4" xfId="78" xr:uid="{00000000-0005-0000-0000-00004E000000}"/>
    <cellStyle name="Normal 4_DATOS DE CONSTRUCCION 46-56 PA SOL" xfId="79" xr:uid="{00000000-0005-0000-0000-00004F000000}"/>
    <cellStyle name="Normal 5" xfId="80" xr:uid="{00000000-0005-0000-0000-000050000000}"/>
    <cellStyle name="Normal 5 2" xfId="81" xr:uid="{00000000-0005-0000-0000-000051000000}"/>
    <cellStyle name="Normal 5_DATOS DE CONSTRUCCION 46-56 PA SOL" xfId="82" xr:uid="{00000000-0005-0000-0000-000052000000}"/>
    <cellStyle name="Normal 6" xfId="83" xr:uid="{00000000-0005-0000-0000-000053000000}"/>
    <cellStyle name="Normal 6 2" xfId="84" xr:uid="{00000000-0005-0000-0000-000054000000}"/>
    <cellStyle name="Normal 6 2 2" xfId="85" xr:uid="{00000000-0005-0000-0000-000055000000}"/>
    <cellStyle name="Normal 6 2 2 2" xfId="86" xr:uid="{00000000-0005-0000-0000-000056000000}"/>
    <cellStyle name="Normal 6 2 2_Copia de volterracerias DEFINITIVO 97" xfId="87" xr:uid="{00000000-0005-0000-0000-000057000000}"/>
    <cellStyle name="Normal 6 2_Proceso Electronico San Lorenzo" xfId="88" xr:uid="{00000000-0005-0000-0000-000058000000}"/>
    <cellStyle name="Normal 6 3" xfId="89" xr:uid="{00000000-0005-0000-0000-000059000000}"/>
    <cellStyle name="Normal 6 4" xfId="90" xr:uid="{00000000-0005-0000-0000-00005A000000}"/>
    <cellStyle name="Normal 6_DATOS DE CONSTRUCCION 46-56 PA SOL" xfId="91" xr:uid="{00000000-0005-0000-0000-00005B000000}"/>
    <cellStyle name="Normal 7" xfId="92" xr:uid="{00000000-0005-0000-0000-00005C000000}"/>
    <cellStyle name="Normal 7 2" xfId="93" xr:uid="{00000000-0005-0000-0000-00005D000000}"/>
    <cellStyle name="Normal 7 2 2" xfId="94" xr:uid="{00000000-0005-0000-0000-00005E000000}"/>
    <cellStyle name="Normal 7 2 2 2" xfId="95" xr:uid="{00000000-0005-0000-0000-00005F000000}"/>
    <cellStyle name="Normal 7 2 2_Copia de volterracerias DEFINITIVO 97" xfId="96" xr:uid="{00000000-0005-0000-0000-000060000000}"/>
    <cellStyle name="Normal 7 2_Proceso Electronico San Lorenzo" xfId="97" xr:uid="{00000000-0005-0000-0000-000061000000}"/>
    <cellStyle name="Normal 7 3" xfId="98" xr:uid="{00000000-0005-0000-0000-000062000000}"/>
    <cellStyle name="Normal 7 4" xfId="99" xr:uid="{00000000-0005-0000-0000-000063000000}"/>
    <cellStyle name="Normal 7_DATOS DE CONSTRUCCION 46-56 PA SOL" xfId="100" xr:uid="{00000000-0005-0000-0000-000064000000}"/>
    <cellStyle name="Normal 8" xfId="101" xr:uid="{00000000-0005-0000-0000-000065000000}"/>
    <cellStyle name="Normal 9" xfId="102" xr:uid="{00000000-0005-0000-0000-000066000000}"/>
    <cellStyle name="offset" xfId="103" xr:uid="{00000000-0005-0000-0000-000067000000}"/>
    <cellStyle name="offset 2" xfId="104" xr:uid="{00000000-0005-0000-0000-000068000000}"/>
    <cellStyle name="offset_DATOS DE CONSTRUCCION 46-56 PA SOL" xfId="105" xr:uid="{00000000-0005-0000-0000-000069000000}"/>
    <cellStyle name="PEND" xfId="106" xr:uid="{00000000-0005-0000-0000-00006A000000}"/>
    <cellStyle name="PENDIENTE" xfId="107" xr:uid="{00000000-0005-0000-0000-00006B000000}"/>
    <cellStyle name="PENDIENTE 2" xfId="108" xr:uid="{00000000-0005-0000-0000-00006C000000}"/>
    <cellStyle name="PERCEN" xfId="109" xr:uid="{00000000-0005-0000-0000-00006D000000}"/>
    <cellStyle name="PERCEN 2" xfId="110" xr:uid="{00000000-0005-0000-0000-00006E000000}"/>
    <cellStyle name="PERCEN 2 2" xfId="111" xr:uid="{00000000-0005-0000-0000-00006F000000}"/>
    <cellStyle name="PERCEN 2_DATOS DE CONSTRUCCION 46-56 PA SOL" xfId="112" xr:uid="{00000000-0005-0000-0000-000070000000}"/>
    <cellStyle name="PERCEN 3" xfId="113" xr:uid="{00000000-0005-0000-0000-000071000000}"/>
    <cellStyle name="PERCEN 4" xfId="114" xr:uid="{00000000-0005-0000-0000-000072000000}"/>
    <cellStyle name="PERCEN 4 2" xfId="115" xr:uid="{00000000-0005-0000-0000-000073000000}"/>
    <cellStyle name="PERCEN 4 3" xfId="116" xr:uid="{00000000-0005-0000-0000-000074000000}"/>
    <cellStyle name="PERCEN 5" xfId="117" xr:uid="{00000000-0005-0000-0000-000075000000}"/>
    <cellStyle name="PERCEN_DATOS DE CONSTRUCCION 46-56 PA SOL" xfId="118" xr:uid="{00000000-0005-0000-0000-000076000000}"/>
    <cellStyle name="Porcentaje 2" xfId="119" xr:uid="{00000000-0005-0000-0000-000077000000}"/>
    <cellStyle name="Porcentual 2" xfId="120" xr:uid="{00000000-0005-0000-0000-000078000000}"/>
    <cellStyle name="Porcentual 2 2" xfId="121" xr:uid="{00000000-0005-0000-0000-000079000000}"/>
    <cellStyle name="Porcentual 2_DATOS DE CONSTRUCCION 46-56 PA SOL" xfId="122" xr:uid="{00000000-0005-0000-0000-00007A000000}"/>
    <cellStyle name="Porcentual 3" xfId="123" xr:uid="{00000000-0005-0000-0000-00007B000000}"/>
    <cellStyle name="Porcentual 4" xfId="124" xr:uid="{00000000-0005-0000-0000-00007C000000}"/>
    <cellStyle name="SEGUNDOS" xfId="125" xr:uid="{00000000-0005-0000-0000-00007D000000}"/>
    <cellStyle name="SEGUNDOS 2" xfId="126" xr:uid="{00000000-0005-0000-0000-00007E000000}"/>
    <cellStyle name="SEGUNDOS 3" xfId="127" xr:uid="{00000000-0005-0000-0000-00007F000000}"/>
    <cellStyle name="SEGUNDOS_DATOS DE CONSTRUCCION 46-56 PA SOL" xfId="128" xr:uid="{00000000-0005-0000-0000-00008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359019</xdr:colOff>
      <xdr:row>2</xdr:row>
      <xdr:rowOff>21980</xdr:rowOff>
    </xdr:from>
    <xdr:to>
      <xdr:col>6</xdr:col>
      <xdr:colOff>675779</xdr:colOff>
      <xdr:row>4</xdr:row>
      <xdr:rowOff>111953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192" y="256442"/>
          <a:ext cx="1950664" cy="412357"/>
        </a:xfrm>
        <a:prstGeom prst="rect">
          <a:avLst/>
        </a:prstGeom>
        <a:noFill/>
        <a:ln w="0">
          <a:solidFill>
            <a:schemeClr val="accent1">
              <a:shade val="50000"/>
            </a:schemeClr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00034697\Documents\2024\VALIDACIONES%20NOVIEMBRE\TAVICHE\ADECUACION%20TAVICHE\6.-%20GENERADOR%20SAN%20PEDRO%20TAVICHE%202025%20R3%20ajustado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alogo"/>
      <sheetName val="LINEA DE COND"/>
      <sheetName val="CRP EN LINEA"/>
      <sheetName val="LETRERO DE OBRA"/>
    </sheetNames>
    <sheetDataSet>
      <sheetData sheetId="0"/>
      <sheetData sheetId="1">
        <row r="176">
          <cell r="K176">
            <v>105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showGridLines="0" showZeros="0" tabSelected="1" view="pageBreakPreview" zoomScale="130" zoomScaleNormal="130" zoomScaleSheetLayoutView="130" workbookViewId="0">
      <selection activeCell="E13" sqref="E13"/>
    </sheetView>
  </sheetViews>
  <sheetFormatPr baseColWidth="10" defaultColWidth="9.140625" defaultRowHeight="12.75" x14ac:dyDescent="0.2"/>
  <cols>
    <col min="1" max="1" width="8.28515625" customWidth="1"/>
    <col min="2" max="2" width="34.140625" style="43" customWidth="1"/>
    <col min="3" max="3" width="6.7109375" style="59" customWidth="1"/>
    <col min="4" max="5" width="10.7109375" customWidth="1"/>
    <col min="6" max="6" width="13.7109375" customWidth="1"/>
    <col min="7" max="7" width="10.7109375" customWidth="1"/>
    <col min="8" max="8" width="16.7109375" bestFit="1" customWidth="1"/>
    <col min="9" max="9" width="14.7109375" bestFit="1" customWidth="1"/>
    <col min="10" max="10" width="16.7109375" bestFit="1" customWidth="1"/>
  </cols>
  <sheetData>
    <row r="1" spans="1:9" ht="6.6" customHeight="1" thickTop="1" x14ac:dyDescent="0.2">
      <c r="A1" s="27"/>
      <c r="B1" s="35"/>
      <c r="C1" s="56"/>
      <c r="D1" s="28"/>
      <c r="E1" s="28"/>
      <c r="F1" s="25"/>
      <c r="G1" s="26"/>
    </row>
    <row r="2" spans="1:9" x14ac:dyDescent="0.2">
      <c r="A2" s="15"/>
      <c r="B2" s="36"/>
      <c r="C2" s="57"/>
      <c r="D2" s="24"/>
      <c r="E2" s="14"/>
      <c r="F2" s="14"/>
      <c r="G2" s="16"/>
    </row>
    <row r="3" spans="1:9" ht="12.75" customHeight="1" x14ac:dyDescent="0.2">
      <c r="A3" s="15" t="s">
        <v>16</v>
      </c>
      <c r="B3" s="55" t="s">
        <v>14</v>
      </c>
      <c r="C3" s="55"/>
      <c r="D3" s="55"/>
      <c r="E3" s="55"/>
      <c r="F3" s="49"/>
      <c r="G3" s="34"/>
    </row>
    <row r="4" spans="1:9" x14ac:dyDescent="0.2">
      <c r="A4" s="18"/>
      <c r="B4" s="55"/>
      <c r="C4" s="55"/>
      <c r="D4" s="55"/>
      <c r="E4" s="55"/>
      <c r="F4" s="49"/>
      <c r="G4" s="34"/>
    </row>
    <row r="5" spans="1:9" x14ac:dyDescent="0.2">
      <c r="A5" s="33"/>
      <c r="B5" s="49"/>
      <c r="C5" s="58"/>
      <c r="D5" s="49"/>
      <c r="E5" s="49"/>
      <c r="F5" s="49"/>
      <c r="G5" s="16"/>
    </row>
    <row r="6" spans="1:9" x14ac:dyDescent="0.2">
      <c r="A6" s="31" t="s">
        <v>120</v>
      </c>
      <c r="B6" s="37" t="s">
        <v>121</v>
      </c>
      <c r="D6" s="29" t="s">
        <v>122</v>
      </c>
      <c r="E6" s="30" t="s">
        <v>123</v>
      </c>
      <c r="G6" s="16"/>
    </row>
    <row r="7" spans="1:9" x14ac:dyDescent="0.2">
      <c r="A7" s="32" t="s">
        <v>124</v>
      </c>
      <c r="B7" s="38" t="s">
        <v>125</v>
      </c>
      <c r="D7" s="29" t="s">
        <v>126</v>
      </c>
      <c r="E7" s="30" t="s">
        <v>127</v>
      </c>
      <c r="G7" s="17"/>
    </row>
    <row r="8" spans="1:9" ht="3.6" customHeight="1" thickBot="1" x14ac:dyDescent="0.25">
      <c r="A8" s="19"/>
      <c r="B8" s="39"/>
      <c r="C8" s="60"/>
      <c r="D8" s="10"/>
      <c r="E8" s="10"/>
      <c r="F8" s="22"/>
      <c r="G8" s="21"/>
    </row>
    <row r="9" spans="1:9" ht="13.5" thickTop="1" x14ac:dyDescent="0.2">
      <c r="A9" s="52" t="s">
        <v>128</v>
      </c>
      <c r="B9" s="52"/>
      <c r="C9" s="52"/>
      <c r="D9" s="52"/>
      <c r="E9" s="52"/>
      <c r="F9" s="52"/>
      <c r="G9" s="52"/>
    </row>
    <row r="10" spans="1:9" ht="13.5" thickBot="1" x14ac:dyDescent="0.25">
      <c r="A10" s="53"/>
      <c r="B10" s="53"/>
      <c r="C10" s="53"/>
      <c r="D10" s="53"/>
      <c r="E10" s="53"/>
      <c r="F10" s="53"/>
      <c r="G10" s="53"/>
    </row>
    <row r="11" spans="1:9" ht="14.25" thickTop="1" thickBot="1" x14ac:dyDescent="0.25">
      <c r="A11" s="20" t="s">
        <v>23</v>
      </c>
      <c r="B11" s="40" t="s">
        <v>25</v>
      </c>
      <c r="C11" s="9" t="s">
        <v>24</v>
      </c>
      <c r="D11" s="9" t="s">
        <v>15</v>
      </c>
      <c r="E11" s="9" t="s">
        <v>8</v>
      </c>
      <c r="F11" s="9" t="s">
        <v>6</v>
      </c>
      <c r="G11" s="23" t="s">
        <v>20</v>
      </c>
    </row>
    <row r="12" spans="1:9" ht="13.5" thickTop="1" x14ac:dyDescent="0.2">
      <c r="A12" s="7" t="s">
        <v>5</v>
      </c>
      <c r="B12" s="41" t="s">
        <v>3</v>
      </c>
      <c r="C12" s="61"/>
      <c r="D12" s="8"/>
      <c r="E12" s="5"/>
      <c r="F12" s="5"/>
      <c r="G12" s="13"/>
    </row>
    <row r="13" spans="1:9" ht="27" x14ac:dyDescent="0.2">
      <c r="A13" s="3" t="s">
        <v>4</v>
      </c>
      <c r="B13" s="42" t="s">
        <v>2</v>
      </c>
      <c r="C13" s="62" t="s">
        <v>9</v>
      </c>
      <c r="D13" s="2">
        <v>1485</v>
      </c>
      <c r="E13" s="1"/>
      <c r="F13" s="1"/>
      <c r="G13" s="4"/>
    </row>
    <row r="14" spans="1:9" ht="18" x14ac:dyDescent="0.2">
      <c r="A14" s="3" t="s">
        <v>12</v>
      </c>
      <c r="B14" s="42" t="s">
        <v>17</v>
      </c>
      <c r="C14" s="62" t="s">
        <v>19</v>
      </c>
      <c r="D14" s="2">
        <v>2500</v>
      </c>
      <c r="E14" s="1"/>
      <c r="F14" s="1"/>
      <c r="G14" s="4"/>
    </row>
    <row r="15" spans="1:9" ht="18" x14ac:dyDescent="0.2">
      <c r="A15" s="3" t="s">
        <v>18</v>
      </c>
      <c r="B15" s="42" t="s">
        <v>0</v>
      </c>
      <c r="C15" s="62" t="s">
        <v>19</v>
      </c>
      <c r="D15" s="2">
        <v>200</v>
      </c>
      <c r="E15" s="1"/>
      <c r="F15" s="1"/>
      <c r="G15" s="4"/>
    </row>
    <row r="16" spans="1:9" ht="27" x14ac:dyDescent="0.2">
      <c r="A16" s="3" t="s">
        <v>1</v>
      </c>
      <c r="B16" s="42" t="s">
        <v>22</v>
      </c>
      <c r="C16" s="62" t="s">
        <v>13</v>
      </c>
      <c r="D16" s="2">
        <v>9</v>
      </c>
      <c r="E16" s="1"/>
      <c r="F16" s="1"/>
      <c r="G16" s="4"/>
      <c r="I16" s="48"/>
    </row>
    <row r="17" spans="1:7" ht="27" x14ac:dyDescent="0.2">
      <c r="A17" s="3" t="s">
        <v>10</v>
      </c>
      <c r="B17" s="42" t="s">
        <v>31</v>
      </c>
      <c r="C17" s="62" t="s">
        <v>13</v>
      </c>
      <c r="D17" s="2">
        <v>9</v>
      </c>
      <c r="E17" s="1"/>
      <c r="F17" s="1"/>
      <c r="G17" s="4"/>
    </row>
    <row r="18" spans="1:7" ht="27" x14ac:dyDescent="0.2">
      <c r="A18" s="3" t="s">
        <v>21</v>
      </c>
      <c r="B18" s="42" t="s">
        <v>29</v>
      </c>
      <c r="C18" s="62" t="s">
        <v>13</v>
      </c>
      <c r="D18" s="2">
        <v>3</v>
      </c>
      <c r="E18" s="1"/>
      <c r="F18" s="1"/>
      <c r="G18" s="4"/>
    </row>
    <row r="19" spans="1:7" ht="27.75" thickBot="1" x14ac:dyDescent="0.25">
      <c r="A19" s="3" t="s">
        <v>30</v>
      </c>
      <c r="B19" s="42" t="s">
        <v>27</v>
      </c>
      <c r="C19" s="62" t="s">
        <v>13</v>
      </c>
      <c r="D19" s="2">
        <v>2</v>
      </c>
      <c r="E19" s="1"/>
      <c r="F19" s="1"/>
      <c r="G19" s="4"/>
    </row>
    <row r="20" spans="1:7" ht="27" x14ac:dyDescent="0.2">
      <c r="A20" s="3" t="s">
        <v>28</v>
      </c>
      <c r="B20" s="42" t="s">
        <v>32</v>
      </c>
      <c r="C20" s="62" t="s">
        <v>13</v>
      </c>
      <c r="D20" s="2">
        <v>11</v>
      </c>
      <c r="E20" s="1"/>
      <c r="F20" s="1"/>
      <c r="G20" s="4"/>
    </row>
    <row r="21" spans="1:7" ht="18" x14ac:dyDescent="0.2">
      <c r="A21" s="3" t="s">
        <v>26</v>
      </c>
      <c r="B21" s="42" t="s">
        <v>34</v>
      </c>
      <c r="C21" s="62" t="s">
        <v>13</v>
      </c>
      <c r="D21" s="2">
        <v>4</v>
      </c>
      <c r="E21" s="1"/>
      <c r="F21" s="1"/>
      <c r="G21" s="4"/>
    </row>
    <row r="22" spans="1:7" ht="27" x14ac:dyDescent="0.2">
      <c r="A22" s="3" t="s">
        <v>33</v>
      </c>
      <c r="B22" s="42" t="s">
        <v>36</v>
      </c>
      <c r="C22" s="62" t="s">
        <v>13</v>
      </c>
      <c r="D22" s="2">
        <v>6</v>
      </c>
      <c r="E22" s="1"/>
      <c r="F22" s="1"/>
      <c r="G22" s="4"/>
    </row>
    <row r="23" spans="1:7" ht="27" x14ac:dyDescent="0.2">
      <c r="A23" s="3" t="s">
        <v>35</v>
      </c>
      <c r="B23" s="42" t="s">
        <v>38</v>
      </c>
      <c r="C23" s="62" t="s">
        <v>13</v>
      </c>
      <c r="D23" s="2">
        <v>5</v>
      </c>
      <c r="E23" s="1"/>
      <c r="F23" s="1"/>
      <c r="G23" s="4"/>
    </row>
    <row r="24" spans="1:7" ht="27" x14ac:dyDescent="0.2">
      <c r="A24" s="3" t="s">
        <v>37</v>
      </c>
      <c r="B24" s="42" t="s">
        <v>40</v>
      </c>
      <c r="C24" s="62" t="s">
        <v>13</v>
      </c>
      <c r="D24" s="2">
        <v>3</v>
      </c>
      <c r="E24" s="1"/>
      <c r="F24" s="1"/>
      <c r="G24" s="4"/>
    </row>
    <row r="25" spans="1:7" ht="27" x14ac:dyDescent="0.2">
      <c r="A25" s="3" t="s">
        <v>39</v>
      </c>
      <c r="B25" s="42" t="s">
        <v>42</v>
      </c>
      <c r="C25" s="62" t="s">
        <v>13</v>
      </c>
      <c r="D25" s="2">
        <v>2</v>
      </c>
      <c r="E25" s="1"/>
      <c r="F25" s="1"/>
      <c r="G25" s="4"/>
    </row>
    <row r="26" spans="1:7" ht="36" x14ac:dyDescent="0.2">
      <c r="A26" s="3" t="s">
        <v>41</v>
      </c>
      <c r="B26" s="42" t="s">
        <v>44</v>
      </c>
      <c r="C26" s="62" t="s">
        <v>13</v>
      </c>
      <c r="D26" s="2">
        <v>5</v>
      </c>
      <c r="E26" s="1"/>
      <c r="F26" s="1"/>
      <c r="G26" s="4"/>
    </row>
    <row r="27" spans="1:7" ht="27" x14ac:dyDescent="0.2">
      <c r="A27" s="3" t="s">
        <v>43</v>
      </c>
      <c r="B27" s="42" t="s">
        <v>46</v>
      </c>
      <c r="C27" s="62" t="s">
        <v>13</v>
      </c>
      <c r="D27" s="2">
        <v>18</v>
      </c>
      <c r="E27" s="1"/>
      <c r="F27" s="1"/>
      <c r="G27" s="4"/>
    </row>
    <row r="28" spans="1:7" ht="27" x14ac:dyDescent="0.2">
      <c r="A28" s="3" t="s">
        <v>45</v>
      </c>
      <c r="B28" s="42" t="s">
        <v>48</v>
      </c>
      <c r="C28" s="62" t="s">
        <v>13</v>
      </c>
      <c r="D28" s="2">
        <v>9</v>
      </c>
      <c r="E28" s="1"/>
      <c r="F28" s="1"/>
      <c r="G28" s="4"/>
    </row>
    <row r="29" spans="1:7" ht="27" x14ac:dyDescent="0.2">
      <c r="A29" s="3" t="s">
        <v>47</v>
      </c>
      <c r="B29" s="42" t="s">
        <v>50</v>
      </c>
      <c r="C29" s="62" t="s">
        <v>13</v>
      </c>
      <c r="D29" s="2">
        <v>9</v>
      </c>
      <c r="E29" s="1"/>
      <c r="F29" s="1"/>
      <c r="G29" s="4"/>
    </row>
    <row r="30" spans="1:7" ht="36" x14ac:dyDescent="0.2">
      <c r="A30" s="3" t="s">
        <v>49</v>
      </c>
      <c r="B30" s="42" t="s">
        <v>52</v>
      </c>
      <c r="C30" s="62" t="s">
        <v>13</v>
      </c>
      <c r="D30" s="2">
        <v>2</v>
      </c>
      <c r="E30" s="1"/>
      <c r="F30" s="1"/>
      <c r="G30" s="4"/>
    </row>
    <row r="31" spans="1:7" ht="27" x14ac:dyDescent="0.2">
      <c r="A31" s="3" t="s">
        <v>51</v>
      </c>
      <c r="B31" s="42" t="s">
        <v>54</v>
      </c>
      <c r="C31" s="62" t="s">
        <v>13</v>
      </c>
      <c r="D31" s="2">
        <v>5</v>
      </c>
      <c r="E31" s="1"/>
      <c r="F31" s="1"/>
      <c r="G31" s="4"/>
    </row>
    <row r="32" spans="1:7" ht="27" x14ac:dyDescent="0.2">
      <c r="A32" s="3" t="s">
        <v>53</v>
      </c>
      <c r="B32" s="42" t="s">
        <v>56</v>
      </c>
      <c r="C32" s="62" t="s">
        <v>13</v>
      </c>
      <c r="D32" s="2">
        <v>57</v>
      </c>
      <c r="E32" s="1"/>
      <c r="F32" s="1"/>
      <c r="G32" s="4"/>
    </row>
    <row r="33" spans="1:7" ht="27" x14ac:dyDescent="0.2">
      <c r="A33" s="3" t="s">
        <v>55</v>
      </c>
      <c r="B33" s="42" t="s">
        <v>58</v>
      </c>
      <c r="C33" s="62" t="s">
        <v>13</v>
      </c>
      <c r="D33" s="2">
        <v>30</v>
      </c>
      <c r="E33" s="1"/>
      <c r="F33" s="1"/>
      <c r="G33" s="4"/>
    </row>
    <row r="34" spans="1:7" ht="63" x14ac:dyDescent="0.2">
      <c r="A34" s="3" t="s">
        <v>57</v>
      </c>
      <c r="B34" s="42" t="s">
        <v>60</v>
      </c>
      <c r="C34" s="62" t="s">
        <v>13</v>
      </c>
      <c r="D34" s="2">
        <f>+'[1]LINEA DE COND'!$K$176</f>
        <v>105</v>
      </c>
      <c r="E34" s="1"/>
      <c r="F34" s="1"/>
      <c r="G34" s="4"/>
    </row>
    <row r="35" spans="1:7" ht="18" x14ac:dyDescent="0.2">
      <c r="A35" s="3" t="s">
        <v>59</v>
      </c>
      <c r="B35" s="42" t="s">
        <v>62</v>
      </c>
      <c r="C35" s="62" t="s">
        <v>61</v>
      </c>
      <c r="D35" s="2">
        <v>14</v>
      </c>
      <c r="E35" s="1"/>
      <c r="F35" s="1"/>
      <c r="G35" s="4"/>
    </row>
    <row r="36" spans="1:7" x14ac:dyDescent="0.2">
      <c r="A36" s="7" t="s">
        <v>5</v>
      </c>
      <c r="B36" s="54" t="s">
        <v>64</v>
      </c>
      <c r="C36" s="61"/>
      <c r="D36" s="8"/>
      <c r="E36" s="5"/>
      <c r="F36" s="5"/>
      <c r="G36" s="12"/>
    </row>
    <row r="37" spans="1:7" x14ac:dyDescent="0.2">
      <c r="B37" s="54"/>
      <c r="F37" s="1"/>
    </row>
    <row r="38" spans="1:7" x14ac:dyDescent="0.2">
      <c r="A38" s="7" t="s">
        <v>63</v>
      </c>
      <c r="B38" s="41" t="s">
        <v>66</v>
      </c>
      <c r="C38" s="61"/>
      <c r="D38" s="8"/>
      <c r="E38" s="5"/>
      <c r="F38" s="1"/>
      <c r="G38" s="13"/>
    </row>
    <row r="39" spans="1:7" ht="27" x14ac:dyDescent="0.2">
      <c r="A39" s="3" t="s">
        <v>65</v>
      </c>
      <c r="B39" s="42" t="s">
        <v>68</v>
      </c>
      <c r="C39" s="62" t="s">
        <v>9</v>
      </c>
      <c r="D39" s="2">
        <v>5.29</v>
      </c>
      <c r="E39" s="1"/>
      <c r="F39" s="1"/>
      <c r="G39" s="4"/>
    </row>
    <row r="40" spans="1:7" ht="27" x14ac:dyDescent="0.2">
      <c r="A40" s="3" t="s">
        <v>67</v>
      </c>
      <c r="B40" s="42" t="s">
        <v>70</v>
      </c>
      <c r="C40" s="62" t="s">
        <v>69</v>
      </c>
      <c r="D40" s="2">
        <v>0.25</v>
      </c>
      <c r="E40" s="1"/>
      <c r="F40" s="1"/>
      <c r="G40" s="4"/>
    </row>
    <row r="41" spans="1:7" ht="18" x14ac:dyDescent="0.2">
      <c r="A41" s="3" t="s">
        <v>71</v>
      </c>
      <c r="B41" s="42" t="s">
        <v>73</v>
      </c>
      <c r="C41" s="62" t="s">
        <v>9</v>
      </c>
      <c r="D41" s="2">
        <v>1.44</v>
      </c>
      <c r="E41" s="1"/>
      <c r="F41" s="1"/>
      <c r="G41" s="4"/>
    </row>
    <row r="42" spans="1:7" ht="27" x14ac:dyDescent="0.2">
      <c r="A42" s="3" t="s">
        <v>72</v>
      </c>
      <c r="B42" s="42" t="s">
        <v>75</v>
      </c>
      <c r="C42" s="62" t="s">
        <v>74</v>
      </c>
      <c r="D42" s="2">
        <v>10.9</v>
      </c>
      <c r="E42" s="1"/>
      <c r="F42" s="1"/>
      <c r="G42" s="4"/>
    </row>
    <row r="43" spans="1:7" ht="36" x14ac:dyDescent="0.2">
      <c r="A43" s="3" t="s">
        <v>76</v>
      </c>
      <c r="B43" s="42" t="s">
        <v>78</v>
      </c>
      <c r="C43" s="62" t="s">
        <v>74</v>
      </c>
      <c r="D43" s="2">
        <v>33.08</v>
      </c>
      <c r="E43" s="1"/>
      <c r="F43" s="1"/>
      <c r="G43" s="4"/>
    </row>
    <row r="44" spans="1:7" ht="36" x14ac:dyDescent="0.2">
      <c r="A44" s="3" t="s">
        <v>77</v>
      </c>
      <c r="B44" s="42" t="s">
        <v>80</v>
      </c>
      <c r="C44" s="62" t="s">
        <v>74</v>
      </c>
      <c r="D44" s="2">
        <v>12.9</v>
      </c>
      <c r="E44" s="1"/>
      <c r="F44" s="1"/>
      <c r="G44" s="4"/>
    </row>
    <row r="45" spans="1:7" ht="18" x14ac:dyDescent="0.2">
      <c r="A45" s="3" t="s">
        <v>79</v>
      </c>
      <c r="B45" s="42" t="s">
        <v>82</v>
      </c>
      <c r="C45" s="62" t="s">
        <v>9</v>
      </c>
      <c r="D45" s="2">
        <v>0.48</v>
      </c>
      <c r="E45" s="1"/>
      <c r="F45" s="1"/>
      <c r="G45" s="4"/>
    </row>
    <row r="46" spans="1:7" ht="18" x14ac:dyDescent="0.2">
      <c r="A46" s="3" t="s">
        <v>81</v>
      </c>
      <c r="B46" s="42" t="s">
        <v>84</v>
      </c>
      <c r="C46" s="62" t="s">
        <v>9</v>
      </c>
      <c r="D46" s="2">
        <v>7.92</v>
      </c>
      <c r="E46" s="1"/>
      <c r="F46" s="1"/>
      <c r="G46" s="4"/>
    </row>
    <row r="47" spans="1:7" ht="18" x14ac:dyDescent="0.2">
      <c r="A47" s="3" t="s">
        <v>83</v>
      </c>
      <c r="B47" s="42" t="s">
        <v>86</v>
      </c>
      <c r="C47" s="62" t="s">
        <v>9</v>
      </c>
      <c r="D47" s="2">
        <v>2.16</v>
      </c>
      <c r="E47" s="1"/>
      <c r="F47" s="1"/>
      <c r="G47" s="4"/>
    </row>
    <row r="48" spans="1:7" ht="27" x14ac:dyDescent="0.2">
      <c r="A48" s="3" t="s">
        <v>85</v>
      </c>
      <c r="B48" s="42" t="s">
        <v>88</v>
      </c>
      <c r="C48" s="62" t="s">
        <v>69</v>
      </c>
      <c r="D48" s="2">
        <v>0.14000000000000001</v>
      </c>
      <c r="E48" s="1"/>
      <c r="F48" s="1"/>
      <c r="G48" s="4"/>
    </row>
    <row r="49" spans="1:7" ht="27" x14ac:dyDescent="0.2">
      <c r="A49" s="3" t="s">
        <v>87</v>
      </c>
      <c r="B49" s="42" t="s">
        <v>90</v>
      </c>
      <c r="C49" s="62" t="s">
        <v>69</v>
      </c>
      <c r="D49" s="2">
        <v>0.4</v>
      </c>
      <c r="E49" s="1"/>
      <c r="F49" s="1"/>
      <c r="G49" s="4"/>
    </row>
    <row r="50" spans="1:7" ht="27" x14ac:dyDescent="0.2">
      <c r="A50" s="3" t="s">
        <v>89</v>
      </c>
      <c r="B50" s="42" t="s">
        <v>92</v>
      </c>
      <c r="C50" s="62" t="s">
        <v>69</v>
      </c>
      <c r="D50" s="2">
        <v>0.13</v>
      </c>
      <c r="E50" s="1"/>
      <c r="F50" s="1"/>
      <c r="G50" s="4"/>
    </row>
    <row r="51" spans="1:7" ht="27" x14ac:dyDescent="0.2">
      <c r="A51" s="3" t="s">
        <v>91</v>
      </c>
      <c r="B51" s="42" t="s">
        <v>11</v>
      </c>
      <c r="C51" s="62" t="s">
        <v>13</v>
      </c>
      <c r="D51" s="2">
        <v>2</v>
      </c>
      <c r="E51" s="1"/>
      <c r="F51" s="1"/>
      <c r="G51" s="4"/>
    </row>
    <row r="52" spans="1:7" ht="27" x14ac:dyDescent="0.2">
      <c r="A52" s="3" t="s">
        <v>94</v>
      </c>
      <c r="B52" s="42" t="s">
        <v>7</v>
      </c>
      <c r="C52" s="62" t="s">
        <v>13</v>
      </c>
      <c r="D52" s="2">
        <v>2</v>
      </c>
      <c r="E52" s="1"/>
      <c r="F52" s="1"/>
      <c r="G52" s="4"/>
    </row>
    <row r="53" spans="1:7" ht="36" x14ac:dyDescent="0.2">
      <c r="A53" s="3" t="s">
        <v>95</v>
      </c>
      <c r="B53" s="42" t="s">
        <v>52</v>
      </c>
      <c r="C53" s="62" t="s">
        <v>13</v>
      </c>
      <c r="D53" s="2">
        <v>1</v>
      </c>
      <c r="E53" s="1"/>
      <c r="F53" s="1"/>
      <c r="G53" s="4"/>
    </row>
    <row r="54" spans="1:7" ht="18" x14ac:dyDescent="0.2">
      <c r="A54" s="3" t="s">
        <v>96</v>
      </c>
      <c r="B54" s="42" t="s">
        <v>34</v>
      </c>
      <c r="C54" s="62" t="s">
        <v>13</v>
      </c>
      <c r="D54" s="2">
        <v>1</v>
      </c>
      <c r="E54" s="1"/>
      <c r="F54" s="1"/>
      <c r="G54" s="4"/>
    </row>
    <row r="55" spans="1:7" ht="27" x14ac:dyDescent="0.2">
      <c r="A55" s="3" t="s">
        <v>97</v>
      </c>
      <c r="B55" s="42" t="s">
        <v>42</v>
      </c>
      <c r="C55" s="62" t="s">
        <v>13</v>
      </c>
      <c r="D55" s="2">
        <v>1</v>
      </c>
      <c r="E55" s="1"/>
      <c r="F55" s="1"/>
      <c r="G55" s="4"/>
    </row>
    <row r="56" spans="1:7" ht="27" x14ac:dyDescent="0.2">
      <c r="A56" s="3" t="s">
        <v>98</v>
      </c>
      <c r="B56" s="42" t="s">
        <v>99</v>
      </c>
      <c r="C56" s="62" t="s">
        <v>13</v>
      </c>
      <c r="D56" s="2">
        <v>1</v>
      </c>
      <c r="E56" s="1"/>
      <c r="F56" s="1"/>
      <c r="G56" s="4"/>
    </row>
    <row r="57" spans="1:7" ht="27" x14ac:dyDescent="0.2">
      <c r="A57" s="3" t="s">
        <v>93</v>
      </c>
      <c r="B57" s="42" t="s">
        <v>36</v>
      </c>
      <c r="C57" s="62" t="s">
        <v>13</v>
      </c>
      <c r="D57" s="2">
        <v>1</v>
      </c>
      <c r="E57" s="1"/>
      <c r="F57" s="1"/>
      <c r="G57" s="4"/>
    </row>
    <row r="58" spans="1:7" ht="27" x14ac:dyDescent="0.2">
      <c r="A58" s="3" t="s">
        <v>101</v>
      </c>
      <c r="B58" s="42" t="s">
        <v>102</v>
      </c>
      <c r="C58" s="62" t="s">
        <v>13</v>
      </c>
      <c r="D58" s="2">
        <v>2</v>
      </c>
      <c r="E58" s="1"/>
      <c r="F58" s="1"/>
      <c r="G58" s="4"/>
    </row>
    <row r="59" spans="1:7" ht="27" x14ac:dyDescent="0.2">
      <c r="A59" s="3" t="s">
        <v>100</v>
      </c>
      <c r="B59" s="42" t="s">
        <v>104</v>
      </c>
      <c r="C59" s="62" t="s">
        <v>13</v>
      </c>
      <c r="D59" s="2">
        <v>1</v>
      </c>
      <c r="E59" s="1"/>
      <c r="F59" s="1"/>
      <c r="G59" s="4"/>
    </row>
    <row r="60" spans="1:7" ht="45" x14ac:dyDescent="0.2">
      <c r="A60" s="3" t="s">
        <v>103</v>
      </c>
      <c r="B60" s="42" t="s">
        <v>129</v>
      </c>
      <c r="C60" s="62" t="s">
        <v>13</v>
      </c>
      <c r="D60" s="2">
        <v>1</v>
      </c>
      <c r="E60" s="1"/>
      <c r="F60" s="1"/>
      <c r="G60" s="4"/>
    </row>
    <row r="61" spans="1:7" ht="18" x14ac:dyDescent="0.2">
      <c r="A61" s="3" t="s">
        <v>18</v>
      </c>
      <c r="B61" s="42" t="s">
        <v>0</v>
      </c>
      <c r="C61" s="62" t="s">
        <v>19</v>
      </c>
      <c r="D61" s="2">
        <v>1</v>
      </c>
      <c r="E61" s="1"/>
      <c r="F61" s="1"/>
      <c r="G61" s="4"/>
    </row>
    <row r="62" spans="1:7" ht="18" x14ac:dyDescent="0.2">
      <c r="A62" s="3" t="s">
        <v>12</v>
      </c>
      <c r="B62" s="42" t="s">
        <v>17</v>
      </c>
      <c r="C62" s="62" t="s">
        <v>19</v>
      </c>
      <c r="D62" s="2">
        <v>2</v>
      </c>
      <c r="E62" s="1"/>
      <c r="F62" s="1"/>
      <c r="G62" s="4"/>
    </row>
    <row r="63" spans="1:7" ht="27" x14ac:dyDescent="0.2">
      <c r="A63" s="3" t="s">
        <v>105</v>
      </c>
      <c r="B63" s="42" t="s">
        <v>107</v>
      </c>
      <c r="C63" s="62" t="s">
        <v>69</v>
      </c>
      <c r="D63" s="2">
        <v>0.03</v>
      </c>
      <c r="E63" s="1"/>
      <c r="F63" s="1"/>
      <c r="G63" s="4"/>
    </row>
    <row r="64" spans="1:7" ht="18" x14ac:dyDescent="0.2">
      <c r="A64" s="3" t="s">
        <v>106</v>
      </c>
      <c r="B64" s="42" t="s">
        <v>109</v>
      </c>
      <c r="C64" s="62" t="s">
        <v>61</v>
      </c>
      <c r="D64" s="2">
        <v>1</v>
      </c>
      <c r="E64" s="1"/>
      <c r="F64" s="1"/>
      <c r="G64" s="4"/>
    </row>
    <row r="65" spans="1:10" ht="45" x14ac:dyDescent="0.2">
      <c r="A65" s="3" t="s">
        <v>108</v>
      </c>
      <c r="B65" s="42" t="s">
        <v>111</v>
      </c>
      <c r="C65" s="62" t="s">
        <v>13</v>
      </c>
      <c r="D65" s="2">
        <v>1</v>
      </c>
      <c r="E65" s="1"/>
      <c r="F65" s="1"/>
      <c r="G65" s="4"/>
    </row>
    <row r="66" spans="1:10" x14ac:dyDescent="0.2">
      <c r="A66" s="7" t="s">
        <v>63</v>
      </c>
      <c r="B66" s="54" t="s">
        <v>112</v>
      </c>
      <c r="C66" s="61"/>
      <c r="D66" s="8"/>
      <c r="E66" s="5"/>
      <c r="F66" s="5"/>
      <c r="G66" s="12"/>
    </row>
    <row r="67" spans="1:10" x14ac:dyDescent="0.2">
      <c r="B67" s="54"/>
      <c r="F67" s="1"/>
    </row>
    <row r="68" spans="1:10" x14ac:dyDescent="0.2">
      <c r="A68" s="7" t="s">
        <v>110</v>
      </c>
      <c r="B68" s="41" t="s">
        <v>114</v>
      </c>
      <c r="C68" s="61"/>
      <c r="D68" s="8"/>
      <c r="E68" s="5"/>
      <c r="F68" s="1">
        <f t="shared" ref="F68" si="0">+D68*E68</f>
        <v>0</v>
      </c>
      <c r="G68" s="13"/>
    </row>
    <row r="69" spans="1:10" ht="63" x14ac:dyDescent="0.2">
      <c r="A69" s="3" t="s">
        <v>113</v>
      </c>
      <c r="B69" s="42" t="s">
        <v>116</v>
      </c>
      <c r="C69" s="62" t="s">
        <v>13</v>
      </c>
      <c r="D69" s="2">
        <v>1</v>
      </c>
      <c r="E69" s="1"/>
      <c r="F69" s="1"/>
      <c r="G69" s="4"/>
    </row>
    <row r="70" spans="1:10" x14ac:dyDescent="0.2">
      <c r="A70" s="7" t="s">
        <v>110</v>
      </c>
      <c r="B70" s="41" t="s">
        <v>117</v>
      </c>
      <c r="C70" s="61"/>
      <c r="D70" s="8"/>
      <c r="E70" s="5"/>
      <c r="F70" s="11">
        <f>+F69</f>
        <v>0</v>
      </c>
      <c r="G70" s="12"/>
    </row>
    <row r="71" spans="1:10" x14ac:dyDescent="0.2">
      <c r="I71" s="45"/>
      <c r="J71" s="46"/>
    </row>
    <row r="72" spans="1:10" x14ac:dyDescent="0.2">
      <c r="A72" s="47" t="s">
        <v>115</v>
      </c>
      <c r="B72" s="44"/>
      <c r="C72" s="63"/>
      <c r="D72" s="6"/>
      <c r="E72" s="6"/>
      <c r="F72" s="6">
        <f>+F70+F66+F36</f>
        <v>0</v>
      </c>
      <c r="H72" s="6"/>
    </row>
    <row r="73" spans="1:10" x14ac:dyDescent="0.2">
      <c r="A73" s="47" t="s">
        <v>118</v>
      </c>
      <c r="B73" s="44"/>
      <c r="C73" s="63"/>
      <c r="D73" s="6"/>
      <c r="E73" s="6"/>
      <c r="F73" s="6">
        <f>(+F72*0.16)</f>
        <v>0</v>
      </c>
      <c r="G73" s="6"/>
      <c r="H73" s="46"/>
    </row>
    <row r="74" spans="1:10" x14ac:dyDescent="0.2">
      <c r="A74" s="47" t="s">
        <v>119</v>
      </c>
      <c r="B74" s="44"/>
      <c r="C74" s="63"/>
      <c r="D74" s="6"/>
      <c r="E74" s="6"/>
      <c r="F74" s="6"/>
      <c r="G74" s="6"/>
      <c r="H74" s="6"/>
    </row>
    <row r="75" spans="1:10" x14ac:dyDescent="0.2">
      <c r="A75" s="47"/>
      <c r="B75" s="6"/>
      <c r="C75" s="63"/>
      <c r="D75" s="6"/>
      <c r="E75" s="6"/>
      <c r="F75" s="6"/>
      <c r="G75" s="6"/>
    </row>
    <row r="80" spans="1:10" ht="12.75" customHeight="1" x14ac:dyDescent="0.2">
      <c r="A80" s="51"/>
      <c r="B80" s="51"/>
      <c r="C80" s="51"/>
      <c r="D80" s="51"/>
      <c r="E80" s="51"/>
      <c r="F80" s="51"/>
      <c r="G80" s="51"/>
      <c r="H80" s="50"/>
      <c r="I80" s="50"/>
    </row>
    <row r="81" spans="1:9" x14ac:dyDescent="0.2">
      <c r="A81" s="51"/>
      <c r="B81" s="51"/>
      <c r="C81" s="51"/>
      <c r="D81" s="51"/>
      <c r="E81" s="51"/>
      <c r="F81" s="51"/>
      <c r="G81" s="51"/>
      <c r="H81" s="50"/>
      <c r="I81" s="50"/>
    </row>
  </sheetData>
  <mergeCells count="5">
    <mergeCell ref="A80:G81"/>
    <mergeCell ref="A9:G10"/>
    <mergeCell ref="B66:B67"/>
    <mergeCell ref="B36:B37"/>
    <mergeCell ref="B3:E4"/>
  </mergeCells>
  <printOptions horizontalCentered="1"/>
  <pageMargins left="0.23622047244094491" right="0.23622047244094491" top="0.35433070866141736" bottom="0.55118110236220474" header="7.874015748031496E-2" footer="0.11811023622047245"/>
  <pageSetup fitToHeight="0" orientation="portrait" r:id="rId1"/>
  <headerFooter>
    <oddHeader>&amp;R&amp;8Página &amp;P de &amp;N</oddHeader>
  </headerFooter>
  <rowBreaks count="2" manualBreakCount="2">
    <brk id="33" max="6" man="1"/>
    <brk id="5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b)Estandar (E)</vt:lpstr>
      <vt:lpstr>'b)Estandar (E)'!Área_de_impresión</vt:lpstr>
      <vt:lpstr>'b)Estandar (E)'!Títulos_a_imprimir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SHANTAL GUZMAN</dc:creator>
  <cp:lastModifiedBy>CEABIEN8</cp:lastModifiedBy>
  <cp:lastPrinted>2025-06-02T19:23:12Z</cp:lastPrinted>
  <dcterms:created xsi:type="dcterms:W3CDTF">2025-04-04T20:14:23Z</dcterms:created>
  <dcterms:modified xsi:type="dcterms:W3CDTF">2025-06-20T21:09:00Z</dcterms:modified>
</cp:coreProperties>
</file>