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4TO TRIM 2022\"/>
    </mc:Choice>
  </mc:AlternateContent>
  <bookViews>
    <workbookView xWindow="-120" yWindow="-120" windowWidth="29040" windowHeight="1584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6" l="1"/>
  <c r="E41" i="6"/>
  <c r="E140" i="6" l="1"/>
  <c r="G50" i="6"/>
  <c r="F50" i="6"/>
  <c r="E50" i="6"/>
  <c r="H41" i="6"/>
  <c r="H40" i="6" s="1"/>
  <c r="H42" i="6"/>
  <c r="E61" i="6" l="1"/>
  <c r="E135" i="6"/>
  <c r="D50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E60" i="6"/>
  <c r="D60" i="6"/>
  <c r="C60" i="6"/>
  <c r="H59" i="6"/>
  <c r="H58" i="6"/>
  <c r="H57" i="6"/>
  <c r="H56" i="6"/>
  <c r="H50" i="6" s="1"/>
  <c r="H55" i="6"/>
  <c r="H54" i="6"/>
  <c r="H53" i="6"/>
  <c r="H52" i="6"/>
  <c r="H51" i="6"/>
  <c r="C50" i="6"/>
  <c r="H49" i="6"/>
  <c r="H48" i="6"/>
  <c r="H47" i="6"/>
  <c r="H46" i="6"/>
  <c r="H45" i="6"/>
  <c r="H44" i="6"/>
  <c r="H43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64" i="6"/>
  <c r="H30" i="6"/>
  <c r="E11" i="6"/>
  <c r="H156" i="6"/>
  <c r="C90" i="6"/>
  <c r="F90" i="6"/>
  <c r="H20" i="6"/>
  <c r="H12" i="6"/>
  <c r="E90" i="6"/>
  <c r="H119" i="6"/>
  <c r="D11" i="6"/>
  <c r="H77" i="6"/>
  <c r="H99" i="6"/>
  <c r="H109" i="6"/>
  <c r="H143" i="6"/>
  <c r="H152" i="6"/>
  <c r="C11" i="6"/>
  <c r="D165" i="6" l="1"/>
  <c r="E165" i="6"/>
  <c r="C165" i="6"/>
  <c r="H90" i="6"/>
  <c r="G60" i="6" l="1"/>
  <c r="G11" i="6" s="1"/>
  <c r="G165" i="6" s="1"/>
  <c r="F60" i="6"/>
  <c r="F11" i="6" s="1"/>
  <c r="F165" i="6" s="1"/>
  <c r="H61" i="6"/>
  <c r="H60" i="6" s="1"/>
  <c r="H11" i="6" s="1"/>
  <c r="H165" i="6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<sst xmlns="http://schemas.openxmlformats.org/spreadsheetml/2006/main" count="171" uniqueCount="90">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</sst>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3" fontId="0" fillId="0" borderId="0" xfId="11" applyFont="1"/>
    <xf numFmtId="43" fontId="14" fillId="0" borderId="0" xfId="11" applyFont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1079500</xdr:colOff>
      <xdr:row>0</xdr:row>
      <xdr:rowOff>0</xdr:rowOff>
    </xdr:from>
    <xdr:to>
      <xdr:col>7</xdr:col>
      <xdr:colOff>2349500</xdr:colOff>
      <xdr:row>3</xdr:row>
      <xdr:rowOff>31750</xdr:rowOff>
    </xdr:to>
    <xdr:pic>
      <xdr:nvPicPr>
        <xdr:cNvPr id="3" name="Imagen 2" descr="E:\salomon\HOJAS MEMBRETADAS\secretarias\administracion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4" t="3598" r="86579" b="90279"/>
        <a:stretch/>
      </xdr:blipFill>
      <xdr:spPr bwMode="auto">
        <a:xfrm>
          <a:off x="27051000" y="0"/>
          <a:ext cx="1270000" cy="1206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zoomScale="30" zoomScaleNormal="30" zoomScaleSheetLayoutView="40" workbookViewId="0">
      <selection activeCell="Y164" sqref="Y164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bestFit="1" customWidth="1"/>
    <col min="4" max="4" width="43.42578125" customWidth="1"/>
    <col min="5" max="5" width="43.42578125" bestFit="1" customWidth="1"/>
    <col min="6" max="6" width="41.5703125" customWidth="1"/>
    <col min="7" max="7" width="42" customWidth="1"/>
    <col min="8" max="8" width="38.28515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5"/>
      <c r="C2" s="35"/>
      <c r="D2" s="35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6" t="s">
        <v>88</v>
      </c>
      <c r="C4" s="37"/>
      <c r="D4" s="37"/>
      <c r="E4" s="37"/>
      <c r="F4" s="37"/>
      <c r="G4" s="37"/>
      <c r="H4" s="38"/>
    </row>
    <row r="5" spans="1:8" s="4" customFormat="1" ht="32.25" x14ac:dyDescent="0.35">
      <c r="B5" s="39" t="s">
        <v>2</v>
      </c>
      <c r="C5" s="40"/>
      <c r="D5" s="40"/>
      <c r="E5" s="40"/>
      <c r="F5" s="40"/>
      <c r="G5" s="40"/>
      <c r="H5" s="41"/>
    </row>
    <row r="6" spans="1:8" s="4" customFormat="1" ht="32.25" x14ac:dyDescent="0.35">
      <c r="B6" s="39" t="s">
        <v>3</v>
      </c>
      <c r="C6" s="40"/>
      <c r="D6" s="40"/>
      <c r="E6" s="40"/>
      <c r="F6" s="40"/>
      <c r="G6" s="40"/>
      <c r="H6" s="41"/>
    </row>
    <row r="7" spans="1:8" s="4" customFormat="1" ht="32.25" x14ac:dyDescent="0.35">
      <c r="B7" s="42" t="s">
        <v>89</v>
      </c>
      <c r="C7" s="42"/>
      <c r="D7" s="42"/>
      <c r="E7" s="42"/>
      <c r="F7" s="42"/>
      <c r="G7" s="42"/>
      <c r="H7" s="42"/>
    </row>
    <row r="8" spans="1:8" s="4" customFormat="1" ht="32.25" x14ac:dyDescent="0.35">
      <c r="B8" s="32" t="s">
        <v>0</v>
      </c>
      <c r="C8" s="33"/>
      <c r="D8" s="33"/>
      <c r="E8" s="33"/>
      <c r="F8" s="33"/>
      <c r="G8" s="33"/>
      <c r="H8" s="34"/>
    </row>
    <row r="9" spans="1:8" s="4" customFormat="1" ht="42.75" customHeight="1" x14ac:dyDescent="0.35">
      <c r="B9" s="29" t="s">
        <v>4</v>
      </c>
      <c r="C9" s="29" t="s">
        <v>86</v>
      </c>
      <c r="D9" s="29"/>
      <c r="E9" s="29"/>
      <c r="F9" s="29"/>
      <c r="G9" s="29"/>
      <c r="H9" s="29" t="s">
        <v>5</v>
      </c>
    </row>
    <row r="10" spans="1:8" s="4" customFormat="1" ht="74.25" customHeight="1" x14ac:dyDescent="0.35">
      <c r="B10" s="30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0"/>
    </row>
    <row r="11" spans="1:8" s="4" customFormat="1" ht="32.25" x14ac:dyDescent="0.35">
      <c r="B11" s="24" t="s">
        <v>10</v>
      </c>
      <c r="C11" s="8">
        <f>SUM(C12,C20,C30,C40,C50,C60,C64,C73,C77)</f>
        <v>276966381.49000001</v>
      </c>
      <c r="D11" s="8">
        <f t="shared" ref="D11:H11" si="0">SUM(D12,D20,D30,D40,D50,D60,D64,D73,D77)</f>
        <v>247297546.06999999</v>
      </c>
      <c r="E11" s="8">
        <f t="shared" si="0"/>
        <v>524263927.55999994</v>
      </c>
      <c r="F11" s="8">
        <f t="shared" si="0"/>
        <v>522217686.06000006</v>
      </c>
      <c r="G11" s="8">
        <f t="shared" si="0"/>
        <v>477527495.09000003</v>
      </c>
      <c r="H11" s="9">
        <f t="shared" si="0"/>
        <v>2046241.4999999404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276966381.49000001</v>
      </c>
      <c r="D40" s="11">
        <f t="shared" ref="D40:G40" si="7">SUM(D41:D49)</f>
        <v>9942334.2799999993</v>
      </c>
      <c r="E40" s="11">
        <f t="shared" si="7"/>
        <v>286908715.76999998</v>
      </c>
      <c r="F40" s="11">
        <f t="shared" si="7"/>
        <v>286860597.54000002</v>
      </c>
      <c r="G40" s="11">
        <f t="shared" si="7"/>
        <v>283530593.44</v>
      </c>
      <c r="H40" s="11">
        <f>SUM(H41:H49)</f>
        <v>48118.229999959469</v>
      </c>
    </row>
    <row r="41" spans="2:8" s="4" customFormat="1" ht="32.25" x14ac:dyDescent="0.35">
      <c r="B41" s="10" t="s">
        <v>40</v>
      </c>
      <c r="C41" s="11">
        <v>276966381.49000001</v>
      </c>
      <c r="D41" s="11">
        <v>9942334.2799999993</v>
      </c>
      <c r="E41" s="11">
        <f>+C41+D41</f>
        <v>286908715.76999998</v>
      </c>
      <c r="F41" s="11">
        <v>286860597.54000002</v>
      </c>
      <c r="G41" s="11">
        <v>283530593.44</v>
      </c>
      <c r="H41" s="11">
        <f>E41-F41</f>
        <v>48118.229999959469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ref="H43:H49" si="8">E43-F43</f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/>
      <c r="D45" s="11"/>
      <c r="E45" s="11"/>
      <c r="F45" s="11"/>
      <c r="G45" s="11"/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9.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1031400</v>
      </c>
      <c r="E50" s="11">
        <f t="shared" si="9"/>
        <v>1031400</v>
      </c>
      <c r="F50" s="11">
        <f t="shared" si="9"/>
        <v>1031400</v>
      </c>
      <c r="G50" s="11">
        <f t="shared" si="9"/>
        <v>1031400</v>
      </c>
      <c r="H50" s="11">
        <f t="shared" si="9"/>
        <v>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1031400</v>
      </c>
      <c r="E56" s="11">
        <f>+D56</f>
        <v>1031400</v>
      </c>
      <c r="F56" s="11">
        <v>1031400</v>
      </c>
      <c r="G56" s="11">
        <v>1031400</v>
      </c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236323811.78999999</v>
      </c>
      <c r="E60" s="11">
        <f t="shared" si="11"/>
        <v>236323811.78999999</v>
      </c>
      <c r="F60" s="11">
        <f t="shared" si="11"/>
        <v>234325688.52000001</v>
      </c>
      <c r="G60" s="11">
        <f t="shared" si="11"/>
        <v>192965501.65000001</v>
      </c>
      <c r="H60" s="11">
        <f t="shared" si="11"/>
        <v>1998123.2699999809</v>
      </c>
    </row>
    <row r="61" spans="2:8" s="4" customFormat="1" ht="32.25" x14ac:dyDescent="0.35">
      <c r="B61" s="10" t="s">
        <v>60</v>
      </c>
      <c r="C61" s="11"/>
      <c r="D61" s="11">
        <v>236323811.78999999</v>
      </c>
      <c r="E61" s="11">
        <f>+C61+D61</f>
        <v>236323811.78999999</v>
      </c>
      <c r="F61" s="11">
        <v>234325688.52000001</v>
      </c>
      <c r="G61" s="11">
        <v>192965501.65000001</v>
      </c>
      <c r="H61" s="11">
        <f>E61-F61</f>
        <v>1998123.2699999809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31" t="s">
        <v>4</v>
      </c>
      <c r="C88" s="31" t="s">
        <v>86</v>
      </c>
      <c r="D88" s="31"/>
      <c r="E88" s="31"/>
      <c r="F88" s="31"/>
      <c r="G88" s="31"/>
      <c r="H88" s="31" t="s">
        <v>5</v>
      </c>
    </row>
    <row r="89" spans="2:8" s="4" customFormat="1" ht="64.5" x14ac:dyDescent="0.35">
      <c r="B89" s="31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31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415606052.66000003</v>
      </c>
      <c r="E90" s="8">
        <f t="shared" si="19"/>
        <v>415606052.66000003</v>
      </c>
      <c r="F90" s="8">
        <f t="shared" si="19"/>
        <v>381723211.11000001</v>
      </c>
      <c r="G90" s="8">
        <f t="shared" si="19"/>
        <v>379891864.00999999</v>
      </c>
      <c r="H90" s="8">
        <f t="shared" si="19"/>
        <v>33882841.550000012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1760811.87</v>
      </c>
      <c r="E129" s="11">
        <f t="shared" si="28"/>
        <v>1760811.87</v>
      </c>
      <c r="F129" s="11">
        <f t="shared" si="28"/>
        <v>1760811.87</v>
      </c>
      <c r="G129" s="11">
        <f t="shared" si="28"/>
        <v>1760811.87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>
        <v>1760811.87</v>
      </c>
      <c r="E135" s="11">
        <f>+D135</f>
        <v>1760811.87</v>
      </c>
      <c r="F135" s="11">
        <v>1760811.87</v>
      </c>
      <c r="G135" s="11">
        <v>1760811.87</v>
      </c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413845240.79000002</v>
      </c>
      <c r="E139" s="11">
        <f t="shared" si="30"/>
        <v>413845240.79000002</v>
      </c>
      <c r="F139" s="11">
        <f t="shared" si="30"/>
        <v>379962399.24000001</v>
      </c>
      <c r="G139" s="11">
        <f t="shared" si="30"/>
        <v>378131052.13999999</v>
      </c>
      <c r="H139" s="11">
        <f t="shared" si="30"/>
        <v>33882841.550000012</v>
      </c>
    </row>
    <row r="140" spans="2:8" s="4" customFormat="1" ht="32.25" x14ac:dyDescent="0.35">
      <c r="B140" s="10" t="s">
        <v>60</v>
      </c>
      <c r="C140" s="11"/>
      <c r="D140" s="11">
        <v>413845240.79000002</v>
      </c>
      <c r="E140" s="11">
        <f>+C140+D140</f>
        <v>413845240.79000002</v>
      </c>
      <c r="F140" s="11">
        <v>379962399.24000001</v>
      </c>
      <c r="G140" s="11">
        <v>378131052.13999999</v>
      </c>
      <c r="H140" s="11">
        <f>E140-F140</f>
        <v>33882841.550000012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276966381.49000001</v>
      </c>
      <c r="D165" s="8">
        <f t="shared" si="38"/>
        <v>662903598.73000002</v>
      </c>
      <c r="E165" s="8">
        <f t="shared" si="38"/>
        <v>939869980.22000003</v>
      </c>
      <c r="F165" s="8">
        <f t="shared" si="38"/>
        <v>903940897.17000008</v>
      </c>
      <c r="G165" s="8">
        <f t="shared" si="38"/>
        <v>857419359.10000002</v>
      </c>
      <c r="H165" s="8">
        <f t="shared" si="38"/>
        <v>35929083.049999952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  <row r="169" spans="2:8" s="27" customFormat="1" ht="54.75" customHeight="1" x14ac:dyDescent="0.5">
      <c r="D169" s="28"/>
      <c r="E169" s="28"/>
      <c r="F169" s="28"/>
      <c r="G169" s="28"/>
      <c r="H169" s="28"/>
    </row>
    <row r="170" spans="2:8" s="27" customFormat="1" ht="33.75" x14ac:dyDescent="0.5">
      <c r="D170" s="28"/>
      <c r="E170" s="28"/>
      <c r="F170" s="28"/>
      <c r="G170" s="28"/>
    </row>
    <row r="171" spans="2:8" s="27" customFormat="1" ht="33.75" x14ac:dyDescent="0.5">
      <c r="D171" s="28"/>
      <c r="E171" s="28"/>
      <c r="F171" s="28"/>
      <c r="G171" s="28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F62:G87 F51:G60 D140:E140 C90:C165 H90:H165 D90:G139 D141:G165 H11:H87 C11:C87 D11:G50 D51:E87">
      <formula1>-1.79769313486231E+100</formula1>
      <formula2>1.79769313486231E+100</formula2>
    </dataValidation>
  </dataValidations>
  <pageMargins left="0.70866141732283472" right="0.39370078740157483" top="0.74803149606299213" bottom="0.74803149606299213" header="0.31496062992125984" footer="0.31496062992125984"/>
  <pageSetup scale="22" fitToHeight="2" orientation="portrait" r:id="rId1"/>
  <rowBreaks count="1" manualBreakCount="1">
    <brk id="86" max="16383" man="1"/>
  </rowBreaks>
  <ignoredErrors>
    <ignoredError sqref="C11:H39 C157:H166 C90:G119 C136:G139 C135 C42:G44 C57:G60 C56 C78:H89 C61 E61 C141:G156 C140 C46:G49 C45:E45 C40:G40 C62:G77 C51:G55 C50 C121:G134 C120 D50:H50 E41 E56" unlockedFormula="1"/>
    <ignoredError sqref="H90:H156 H45 H46:H49 H61 H62:H77 H56 H57:H60 H43:H44 H51:H55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2023-01-13T18:30:30Z</cp:lastPrinted>
  <dcterms:created xsi:type="dcterms:W3CDTF">2018-07-04T15:46:54Z</dcterms:created>
  <dcterms:modified xsi:type="dcterms:W3CDTF">2023-01-13T18:32:47Z</dcterms:modified>
</cp:coreProperties>
</file>