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2DO TRIM 2022\"/>
    </mc:Choice>
  </mc:AlternateContent>
  <xr:revisionPtr revIDLastSave="0" documentId="13_ncr:1_{51FD2B46-3957-4DF2-8842-07D8725CB0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6" l="1"/>
  <c r="E61" i="6"/>
  <c r="E135" i="6"/>
  <c r="E140" i="6"/>
  <c r="D50" i="6"/>
  <c r="F50" i="6"/>
  <c r="E50" i="6" l="1"/>
  <c r="E4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E60" i="6"/>
  <c r="D60" i="6"/>
  <c r="C60" i="6"/>
  <c r="H59" i="6"/>
  <c r="H58" i="6"/>
  <c r="H57" i="6"/>
  <c r="H56" i="6"/>
  <c r="H55" i="6"/>
  <c r="H54" i="6"/>
  <c r="H53" i="6"/>
  <c r="H52" i="6"/>
  <c r="H51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E11" i="6"/>
  <c r="H156" i="6"/>
  <c r="C90" i="6"/>
  <c r="F90" i="6"/>
  <c r="H20" i="6"/>
  <c r="H12" i="6"/>
  <c r="H50" i="6"/>
  <c r="E90" i="6"/>
  <c r="H119" i="6"/>
  <c r="D11" i="6"/>
  <c r="H77" i="6"/>
  <c r="H99" i="6"/>
  <c r="H109" i="6"/>
  <c r="H143" i="6"/>
  <c r="H152" i="6"/>
  <c r="C11" i="6"/>
  <c r="D165" i="6" l="1"/>
  <c r="E165" i="6"/>
  <c r="C165" i="6"/>
  <c r="H90" i="6"/>
  <c r="G60" i="6" l="1"/>
  <c r="G11" i="6" s="1"/>
  <c r="G165" i="6" s="1"/>
  <c r="F60" i="6"/>
  <c r="F11" i="6" s="1"/>
  <c r="F165" i="6" s="1"/>
  <c r="H61" i="6"/>
  <c r="H60" i="6" s="1"/>
  <c r="H11" i="6" s="1"/>
  <c r="H165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<sst xmlns="http://schemas.openxmlformats.org/spreadsheetml/2006/main" count="171" uniqueCount="90">
  <si>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</si>
  <si>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</si>
  <si>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</si>
  <si>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</si>
  <si>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</si>
  <si>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</si>
  <si>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</si>
  <si>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</si>
  <si>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</si>
  <si>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</si>
  <si>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</si>
  <si>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</si>
  <si>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</si>
  <si>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</si>
  <si>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</si>
  <si>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</si>
  <si>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</si>
  <si>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</si>
  <si>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</si>
  <si>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</si>
  <si>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</si>
  <si>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</si>
  <si>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</si>
  <si>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</si>
  <si>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</si>
  <si>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</si>
  <si>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</si>
  <si>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</si>
  <si>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</si>
  <si>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</si>
  <si>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</si>
  <si>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</si>
  <si>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</si>
  <si>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</si>
  <si>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</si>
  <si>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</si>
  <si>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</si>
  <si>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</si>
  <si>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</si>
  <si>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</si>
  <si>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</si>
  <si>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</si>
  <si>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</si>
  <si>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</si>
  <si>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</si>
  <si>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</si>
  <si>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</si>
  <si>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</si>
  <si>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</si>
  <si>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</si>
  <si>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</si>
  <si>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</si>
  <si>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</si>
  <si>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</si>
  <si>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</si>
  <si>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</si>
  <si>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</si>
  <si>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</si>
  <si>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</si>
  <si>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</si>
  <si>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</si>
  <si>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</si>
  <si>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</si>
  <si>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</si>
  <si>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</si>
  <si>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</si>
  <si>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</si>
  <si>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</si>
  <si>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</si>
  <si>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</si>
  <si>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</si>
  <si>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</si>
  <si>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</si>
  <si>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</si>
  <si>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</si>
  <si>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</si>
  <si>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</si>
  <si>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</si>
  <si>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</si>
  <si>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</si>
  <si>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</si>
  <si>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</si>
  <si>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</si>
  <si>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</si>
  <si>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</si>
  <si>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</si>
  <si>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</si>
  <si>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</si>
  <si>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</si>
  <si>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t>Del 1 de enero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</si>
</sst>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43" fontId="0" fillId="0" borderId="0" xfId="11" applyFont="1"/>
    <xf numFmtId="43" fontId="14" fillId="0" borderId="0" xfId="11" applyFont="1"/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1047750</xdr:colOff>
      <xdr:row>0</xdr:row>
      <xdr:rowOff>63500</xdr:rowOff>
    </xdr:from>
    <xdr:to>
      <xdr:col>7</xdr:col>
      <xdr:colOff>2489835</xdr:colOff>
      <xdr:row>2</xdr:row>
      <xdr:rowOff>130175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C04078-BB23-4260-8E00-08128B64961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70" t="-3115"/>
        <a:stretch/>
      </xdr:blipFill>
      <xdr:spPr bwMode="auto">
        <a:xfrm>
          <a:off x="27019250" y="63500"/>
          <a:ext cx="1442085" cy="10509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1"/>
  <sheetViews>
    <sheetView tabSelected="1" zoomScale="30" zoomScaleNormal="30" zoomScaleSheetLayoutView="40" workbookViewId="0">
      <selection activeCell="H140" sqref="H140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7.7109375" bestFit="1" customWidth="1"/>
    <col min="4" max="4" width="43.42578125" customWidth="1"/>
    <col min="5" max="5" width="43.42578125" bestFit="1" customWidth="1"/>
    <col min="6" max="6" width="41.5703125" customWidth="1"/>
    <col min="7" max="7" width="42" customWidth="1"/>
    <col min="8" max="8" width="38.28515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2"/>
      <c r="C2" s="32"/>
      <c r="D2" s="32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3" t="s">
        <v>88</v>
      </c>
      <c r="C4" s="34"/>
      <c r="D4" s="34"/>
      <c r="E4" s="34"/>
      <c r="F4" s="34"/>
      <c r="G4" s="34"/>
      <c r="H4" s="35"/>
    </row>
    <row r="5" spans="1:8" s="4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4" customFormat="1" ht="32.25" x14ac:dyDescent="0.35">
      <c r="B6" s="36" t="s">
        <v>3</v>
      </c>
      <c r="C6" s="37"/>
      <c r="D6" s="37"/>
      <c r="E6" s="37"/>
      <c r="F6" s="37"/>
      <c r="G6" s="37"/>
      <c r="H6" s="38"/>
    </row>
    <row r="7" spans="1:8" s="4" customFormat="1" ht="32.25" x14ac:dyDescent="0.35">
      <c r="B7" s="39" t="s">
        <v>89</v>
      </c>
      <c r="C7" s="39"/>
      <c r="D7" s="39"/>
      <c r="E7" s="39"/>
      <c r="F7" s="39"/>
      <c r="G7" s="39"/>
      <c r="H7" s="39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42.75" customHeight="1" x14ac:dyDescent="0.35">
      <c r="B9" s="40" t="s">
        <v>4</v>
      </c>
      <c r="C9" s="40" t="s">
        <v>86</v>
      </c>
      <c r="D9" s="40"/>
      <c r="E9" s="40"/>
      <c r="F9" s="40"/>
      <c r="G9" s="40"/>
      <c r="H9" s="40" t="s">
        <v>5</v>
      </c>
    </row>
    <row r="10" spans="1:8" s="4" customFormat="1" ht="74.25" customHeight="1" x14ac:dyDescent="0.35">
      <c r="B10" s="41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41"/>
    </row>
    <row r="11" spans="1:8" s="4" customFormat="1" ht="32.25" x14ac:dyDescent="0.35">
      <c r="B11" s="24" t="s">
        <v>10</v>
      </c>
      <c r="C11" s="8">
        <f>SUM(C12,C20,C30,C40,C50,C60,C64,C73,C77)</f>
        <v>276966381.49000001</v>
      </c>
      <c r="D11" s="8">
        <f t="shared" ref="D11:H11" si="0">SUM(D12,D20,D30,D40,D50,D60,D64,D73,D77)</f>
        <v>102536585.06</v>
      </c>
      <c r="E11" s="8">
        <f t="shared" si="0"/>
        <v>379502966.55000001</v>
      </c>
      <c r="F11" s="8">
        <f t="shared" si="0"/>
        <v>146719428.56999999</v>
      </c>
      <c r="G11" s="8">
        <f t="shared" si="0"/>
        <v>123380015.5</v>
      </c>
      <c r="H11" s="9">
        <f t="shared" si="0"/>
        <v>232783537.97999999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276966381.49000001</v>
      </c>
      <c r="D40" s="11">
        <f t="shared" ref="D40:H40" si="7">SUM(D41:D49)</f>
        <v>4865871.32</v>
      </c>
      <c r="E40" s="11">
        <f t="shared" si="7"/>
        <v>281832252.81</v>
      </c>
      <c r="F40" s="11">
        <f t="shared" si="7"/>
        <v>135397022.93000001</v>
      </c>
      <c r="G40" s="11">
        <f t="shared" si="7"/>
        <v>116789139.56</v>
      </c>
      <c r="H40" s="11">
        <f t="shared" si="7"/>
        <v>146435229.88</v>
      </c>
    </row>
    <row r="41" spans="2:8" s="4" customFormat="1" ht="32.25" x14ac:dyDescent="0.35">
      <c r="B41" s="10" t="s">
        <v>40</v>
      </c>
      <c r="C41" s="11">
        <v>276966381.49000001</v>
      </c>
      <c r="D41" s="11">
        <v>4865871.32</v>
      </c>
      <c r="E41" s="11">
        <f>+C41+D41</f>
        <v>281832252.81</v>
      </c>
      <c r="F41" s="11">
        <v>135397022.93000001</v>
      </c>
      <c r="G41" s="11">
        <v>116789139.56</v>
      </c>
      <c r="H41" s="11">
        <f>E41-F41</f>
        <v>146435229.88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8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9.75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1032400</v>
      </c>
      <c r="E50" s="11">
        <f t="shared" si="9"/>
        <v>1032400</v>
      </c>
      <c r="F50" s="11">
        <f t="shared" si="9"/>
        <v>0</v>
      </c>
      <c r="G50" s="11">
        <f t="shared" si="9"/>
        <v>0</v>
      </c>
      <c r="H50" s="11">
        <f t="shared" si="9"/>
        <v>1032400</v>
      </c>
    </row>
    <row r="51" spans="2:8" s="4" customFormat="1" ht="26.25" customHeight="1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>
        <v>1032400</v>
      </c>
      <c r="E56" s="11">
        <v>1032400</v>
      </c>
      <c r="F56" s="11"/>
      <c r="G56" s="11"/>
      <c r="H56" s="11">
        <f t="shared" si="10"/>
        <v>1032400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96638313.739999995</v>
      </c>
      <c r="E60" s="11">
        <f t="shared" si="11"/>
        <v>96638313.739999995</v>
      </c>
      <c r="F60" s="11">
        <f t="shared" si="11"/>
        <v>11322405.640000001</v>
      </c>
      <c r="G60" s="11">
        <f t="shared" si="11"/>
        <v>6590875.9400000004</v>
      </c>
      <c r="H60" s="11">
        <f t="shared" si="11"/>
        <v>85315908.099999994</v>
      </c>
    </row>
    <row r="61" spans="2:8" s="4" customFormat="1" ht="32.25" x14ac:dyDescent="0.35">
      <c r="B61" s="10" t="s">
        <v>60</v>
      </c>
      <c r="C61" s="11"/>
      <c r="D61" s="11">
        <v>96638313.739999995</v>
      </c>
      <c r="E61" s="11">
        <f>+C61+D61</f>
        <v>96638313.739999995</v>
      </c>
      <c r="F61" s="11">
        <v>11322405.640000001</v>
      </c>
      <c r="G61" s="11">
        <v>6590875.9400000004</v>
      </c>
      <c r="H61" s="11">
        <f>E61-F61</f>
        <v>85315908.099999994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2" t="s">
        <v>4</v>
      </c>
      <c r="C88" s="42" t="s">
        <v>86</v>
      </c>
      <c r="D88" s="42"/>
      <c r="E88" s="42"/>
      <c r="F88" s="42"/>
      <c r="G88" s="42"/>
      <c r="H88" s="42" t="s">
        <v>5</v>
      </c>
    </row>
    <row r="89" spans="2:8" s="4" customFormat="1" ht="64.5" x14ac:dyDescent="0.35">
      <c r="B89" s="42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2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296636680.42000002</v>
      </c>
      <c r="E90" s="8">
        <f t="shared" si="19"/>
        <v>296636680.42000002</v>
      </c>
      <c r="F90" s="8">
        <f t="shared" si="19"/>
        <v>56189629.659999996</v>
      </c>
      <c r="G90" s="8">
        <f t="shared" si="19"/>
        <v>49915666.390000001</v>
      </c>
      <c r="H90" s="8">
        <f t="shared" si="19"/>
        <v>240447050.76000002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73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1760811.87</v>
      </c>
      <c r="E129" s="11">
        <f t="shared" si="28"/>
        <v>1760811.87</v>
      </c>
      <c r="F129" s="11">
        <f t="shared" si="28"/>
        <v>1760811.87</v>
      </c>
      <c r="G129" s="11">
        <f t="shared" si="28"/>
        <v>1760811.87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>
        <v>1760811.87</v>
      </c>
      <c r="E135" s="11">
        <f>+D135</f>
        <v>1760811.87</v>
      </c>
      <c r="F135" s="11">
        <v>1760811.87</v>
      </c>
      <c r="G135" s="11">
        <v>1760811.87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294875868.55000001</v>
      </c>
      <c r="E139" s="11">
        <f t="shared" si="30"/>
        <v>294875868.55000001</v>
      </c>
      <c r="F139" s="11">
        <f t="shared" si="30"/>
        <v>54428817.789999999</v>
      </c>
      <c r="G139" s="11">
        <f t="shared" si="30"/>
        <v>48154854.520000003</v>
      </c>
      <c r="H139" s="11">
        <f t="shared" si="30"/>
        <v>240447050.76000002</v>
      </c>
    </row>
    <row r="140" spans="2:8" s="4" customFormat="1" ht="32.25" x14ac:dyDescent="0.35">
      <c r="B140" s="10" t="s">
        <v>60</v>
      </c>
      <c r="C140" s="11"/>
      <c r="D140" s="11">
        <v>294875868.55000001</v>
      </c>
      <c r="E140" s="11">
        <f>+C140+D140</f>
        <v>294875868.55000001</v>
      </c>
      <c r="F140" s="11">
        <v>54428817.789999999</v>
      </c>
      <c r="G140" s="11">
        <v>48154854.520000003</v>
      </c>
      <c r="H140" s="11">
        <f>E140-F140</f>
        <v>240447050.76000002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276966381.49000001</v>
      </c>
      <c r="D165" s="8">
        <f t="shared" si="38"/>
        <v>399173265.48000002</v>
      </c>
      <c r="E165" s="8">
        <f t="shared" si="38"/>
        <v>676139646.97000003</v>
      </c>
      <c r="F165" s="8">
        <f t="shared" si="38"/>
        <v>202909058.22999999</v>
      </c>
      <c r="G165" s="8">
        <f t="shared" si="38"/>
        <v>173295681.88999999</v>
      </c>
      <c r="H165" s="8">
        <f t="shared" si="38"/>
        <v>473230588.74000001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  <row r="169" spans="2:8" s="27" customFormat="1" ht="54.75" customHeight="1" x14ac:dyDescent="0.5">
      <c r="D169" s="28"/>
      <c r="E169" s="28"/>
      <c r="F169" s="28"/>
      <c r="G169" s="28"/>
      <c r="H169" s="28"/>
    </row>
    <row r="170" spans="2:8" s="27" customFormat="1" ht="33.75" x14ac:dyDescent="0.5">
      <c r="D170" s="28"/>
      <c r="E170" s="28"/>
      <c r="F170" s="28"/>
      <c r="G170" s="28"/>
    </row>
    <row r="171" spans="2:8" s="27" customFormat="1" ht="33.75" x14ac:dyDescent="0.5">
      <c r="D171" s="28"/>
      <c r="E171" s="28"/>
      <c r="F171" s="28"/>
      <c r="G171" s="28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F62:G87 C11:E87 H11:H87 D140:E140 C90:C165 H90:H165 D90:G139 D141:G165 F11:G60" xr:uid="{00000000-0002-0000-0000-000000000000}">
      <formula1>-1.79769313486231E+100</formula1>
      <formula2>1.79769313486231E+100</formula2>
    </dataValidation>
  </dataValidations>
  <pageMargins left="0.70866141732283472" right="0.39370078740157483" top="0.74803149606299213" bottom="0.74803149606299213" header="0.31496062992125984" footer="0.31496062992125984"/>
  <pageSetup scale="22" fitToHeight="2" orientation="portrait" r:id="rId1"/>
  <rowBreaks count="1" manualBreakCount="1">
    <brk id="86" max="16383" man="1"/>
  </rowBreaks>
  <ignoredErrors>
    <ignoredError sqref="C11:H39 C157:H166 C90:G119 C136:G139 C135 C42:G44 E41 C57:G60 C56 C78:H89 C61 E61 C141:G156 C140 C46:G49 C45:E45 C40:G40 C62:G77 C51:G55 C50:F50 C121:G134 C120" unlockedFormula="1"/>
    <ignoredError sqref="H90:H156 H45 H46:H55 H41 H61 H62:H77 H56 H57:H60 H42:H44 H40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2022-04-11T23:54:54Z</cp:lastPrinted>
  <dcterms:created xsi:type="dcterms:W3CDTF">2018-07-04T15:46:54Z</dcterms:created>
  <dcterms:modified xsi:type="dcterms:W3CDTF">2022-07-13T20:46:25Z</dcterms:modified>
</cp:coreProperties>
</file>