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2\CUENTA PUBLICA 2022\2DO TRIM 2022\"/>
    </mc:Choice>
  </mc:AlternateContent>
  <xr:revisionPtr revIDLastSave="0" documentId="13_ncr:1_{51FD2B46-3957-4DF2-8842-07D8725CB0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6" l="1"/>
  <c r="E61" i="6"/>
  <c r="E135" i="6"/>
  <c r="E140" i="6"/>
  <c r="D50" i="6"/>
  <c r="F50" i="6"/>
  <c r="E50" i="6" l="1"/>
  <c r="E41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D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E60" i="6"/>
  <c r="D60" i="6"/>
  <c r="C60" i="6"/>
  <c r="H59" i="6"/>
  <c r="H58" i="6"/>
  <c r="H57" i="6"/>
  <c r="H56" i="6"/>
  <c r="H55" i="6"/>
  <c r="H54" i="6"/>
  <c r="H53" i="6"/>
  <c r="H52" i="6"/>
  <c r="H51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E11" i="6"/>
  <c r="H156" i="6"/>
  <c r="C90" i="6"/>
  <c r="F90" i="6"/>
  <c r="H20" i="6"/>
  <c r="H12" i="6"/>
  <c r="H50" i="6"/>
  <c r="E90" i="6"/>
  <c r="H119" i="6"/>
  <c r="D11" i="6"/>
  <c r="H77" i="6"/>
  <c r="H99" i="6"/>
  <c r="H109" i="6"/>
  <c r="H143" i="6"/>
  <c r="H152" i="6"/>
  <c r="C11" i="6"/>
  <c r="D165" i="6" l="1"/>
  <c r="E165" i="6"/>
  <c r="C165" i="6"/>
  <c r="H90" i="6"/>
  <c r="G60" i="6" l="1"/>
  <c r="G11" i="6" s="1"/>
  <c r="G165" i="6" s="1"/>
  <c r="F60" i="6"/>
  <c r="F11" i="6" s="1"/>
  <c r="F165" i="6" s="1"/>
  <c r="H61" i="6"/>
  <c r="H60" i="6" s="1"/>
  <c r="H11" i="6" s="1"/>
  <c r="H165" i="6" s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<sst xmlns="http://schemas.openxmlformats.org/spreadsheetml/2006/main" count="171" uniqueCount="90">
  <si>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</si>
  <si>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</si>
  <si>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</si>
  <si>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</si>
  <si>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</si>
  <si>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</si>
  <si>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</si>
  <si>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</si>
  <si>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</si>
  <si>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</si>
  <si>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</si>
  <si>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</si>
  <si>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</si>
  <si>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</si>
  <si>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</si>
  <si>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</si>
  <si>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</si>
  <si>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</si>
  <si>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</si>
  <si>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</si>
  <si>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</si>
  <si>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</si>
  <si>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</si>
  <si>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</si>
  <si>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</si>
  <si>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</si>
  <si>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</si>
  <si>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</si>
  <si>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</si>
  <si>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</si>
  <si>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</si>
  <si>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</si>
  <si>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</si>
  <si>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</si>
  <si>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</si>
  <si>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</si>
  <si>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</si>
  <si>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</si>
  <si>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</si>
  <si>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</si>
  <si>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</si>
  <si>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</si>
  <si>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</si>
  <si>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</si>
  <si>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</si>
  <si>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</si>
  <si>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</si>
  <si>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</si>
  <si>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</si>
  <si>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</si>
  <si>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</si>
  <si>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</si>
  <si>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</si>
  <si>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</si>
  <si>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</si>
  <si>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</si>
  <si>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</si>
  <si>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</si>
  <si>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</si>
  <si>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</si>
  <si>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</si>
  <si>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</si>
  <si>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</si>
  <si>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</si>
  <si>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</si>
  <si>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</si>
  <si>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</si>
  <si>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</si>
  <si>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</si>
  <si>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</si>
  <si>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</si>
  <si>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</si>
  <si>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</si>
  <si>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</si>
  <si>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</si>
  <si>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</si>
  <si>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</si>
  <si>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</si>
  <si>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</si>
  <si>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</si>
  <si>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</si>
  <si>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</si>
  <si>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</si>
  <si>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</si>
  <si>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</si>
  <si>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</si>
  <si>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</si>
  <si>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</si>
  <si>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CAMINOS Y AEROPISTAS DE OAXACA</t>
  </si>
  <si>
    <t>Del 1 de enero al 30 de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</si>
</sst>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43" fontId="0" fillId="0" borderId="0" xfId="11" applyFont="1"/>
    <xf numFmtId="43" fontId="14" fillId="0" borderId="0" xfId="11" applyFont="1"/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1047750</xdr:colOff>
      <xdr:row>0</xdr:row>
      <xdr:rowOff>63500</xdr:rowOff>
    </xdr:from>
    <xdr:to>
      <xdr:col>7</xdr:col>
      <xdr:colOff>2489835</xdr:colOff>
      <xdr:row>2</xdr:row>
      <xdr:rowOff>130175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4C04078-BB23-4260-8E00-08128B64961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70" t="-3115"/>
        <a:stretch/>
      </xdr:blipFill>
      <xdr:spPr bwMode="auto">
        <a:xfrm>
          <a:off x="27019250" y="63500"/>
          <a:ext cx="1442085" cy="10509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1"/>
  <sheetViews>
    <sheetView tabSelected="1" zoomScale="30" zoomScaleNormal="30" zoomScaleSheetLayoutView="40" workbookViewId="0">
      <selection activeCell="H140" sqref="H140"/>
    </sheetView>
  </sheetViews>
  <sheetFormatPr baseColWidth="10" defaultRowHeight="15" x14ac:dyDescent="0.25"/>
  <cols>
    <col min="1" max="1" width="2.7109375" customWidth="1"/>
    <col min="2" max="2" width="178.85546875" customWidth="1"/>
    <col min="3" max="3" width="37.7109375" bestFit="1" customWidth="1"/>
    <col min="4" max="4" width="43.42578125" customWidth="1"/>
    <col min="5" max="5" width="43.42578125" bestFit="1" customWidth="1"/>
    <col min="6" max="6" width="41.5703125" customWidth="1"/>
    <col min="7" max="7" width="42" customWidth="1"/>
    <col min="8" max="8" width="38.28515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2"/>
      <c r="C2" s="32"/>
      <c r="D2" s="32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3" t="s">
        <v>88</v>
      </c>
      <c r="C4" s="34"/>
      <c r="D4" s="34"/>
      <c r="E4" s="34"/>
      <c r="F4" s="34"/>
      <c r="G4" s="34"/>
      <c r="H4" s="35"/>
    </row>
    <row r="5" spans="1:8" s="4" customFormat="1" ht="32.25" x14ac:dyDescent="0.35">
      <c r="B5" s="36" t="s">
        <v>2</v>
      </c>
      <c r="C5" s="37"/>
      <c r="D5" s="37"/>
      <c r="E5" s="37"/>
      <c r="F5" s="37"/>
      <c r="G5" s="37"/>
      <c r="H5" s="38"/>
    </row>
    <row r="6" spans="1:8" s="4" customFormat="1" ht="32.25" x14ac:dyDescent="0.35">
      <c r="B6" s="36" t="s">
        <v>3</v>
      </c>
      <c r="C6" s="37"/>
      <c r="D6" s="37"/>
      <c r="E6" s="37"/>
      <c r="F6" s="37"/>
      <c r="G6" s="37"/>
      <c r="H6" s="38"/>
    </row>
    <row r="7" spans="1:8" s="4" customFormat="1" ht="32.25" x14ac:dyDescent="0.35">
      <c r="B7" s="39" t="s">
        <v>89</v>
      </c>
      <c r="C7" s="39"/>
      <c r="D7" s="39"/>
      <c r="E7" s="39"/>
      <c r="F7" s="39"/>
      <c r="G7" s="39"/>
      <c r="H7" s="39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42.75" customHeight="1" x14ac:dyDescent="0.35">
      <c r="B9" s="40" t="s">
        <v>4</v>
      </c>
      <c r="C9" s="40" t="s">
        <v>86</v>
      </c>
      <c r="D9" s="40"/>
      <c r="E9" s="40"/>
      <c r="F9" s="40"/>
      <c r="G9" s="40"/>
      <c r="H9" s="40" t="s">
        <v>5</v>
      </c>
    </row>
    <row r="10" spans="1:8" s="4" customFormat="1" ht="74.25" customHeight="1" x14ac:dyDescent="0.35">
      <c r="B10" s="41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41"/>
    </row>
    <row r="11" spans="1:8" s="4" customFormat="1" ht="32.25" x14ac:dyDescent="0.35">
      <c r="B11" s="24" t="s">
        <v>10</v>
      </c>
      <c r="C11" s="8">
        <f>SUM(C12,C20,C30,C40,C50,C60,C64,C73,C77)</f>
        <v>276966381.49000001</v>
      </c>
      <c r="D11" s="8">
        <f t="shared" ref="D11:H11" si="0">SUM(D12,D20,D30,D40,D50,D60,D64,D73,D77)</f>
        <v>102536585.06</v>
      </c>
      <c r="E11" s="8">
        <f t="shared" si="0"/>
        <v>379502966.55000001</v>
      </c>
      <c r="F11" s="8">
        <f t="shared" si="0"/>
        <v>146719428.56999999</v>
      </c>
      <c r="G11" s="8">
        <f t="shared" si="0"/>
        <v>123380015.5</v>
      </c>
      <c r="H11" s="9">
        <f t="shared" si="0"/>
        <v>232783537.97999999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8" s="4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2"/>
        <v>0</v>
      </c>
    </row>
    <row r="17" spans="2:8" s="4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2"/>
        <v>0</v>
      </c>
    </row>
    <row r="18" spans="2:8" s="4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2"/>
        <v>0</v>
      </c>
    </row>
    <row r="19" spans="2:8" s="4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4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4"/>
        <v>0</v>
      </c>
    </row>
    <row r="24" spans="2:8" s="4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4"/>
        <v>0</v>
      </c>
    </row>
    <row r="25" spans="2:8" s="4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4"/>
        <v>0</v>
      </c>
    </row>
    <row r="26" spans="2:8" s="4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4"/>
        <v>0</v>
      </c>
    </row>
    <row r="27" spans="2:8" s="4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4"/>
        <v>0</v>
      </c>
    </row>
    <row r="28" spans="2:8" s="4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4"/>
        <v>0</v>
      </c>
    </row>
    <row r="29" spans="2:8" s="4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4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6"/>
        <v>0</v>
      </c>
    </row>
    <row r="34" spans="2:8" s="4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6"/>
        <v>0</v>
      </c>
    </row>
    <row r="35" spans="2:8" s="4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6"/>
        <v>0</v>
      </c>
    </row>
    <row r="36" spans="2:8" s="4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6"/>
        <v>0</v>
      </c>
    </row>
    <row r="37" spans="2:8" s="4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6"/>
        <v>0</v>
      </c>
    </row>
    <row r="38" spans="2:8" s="4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6"/>
        <v>0</v>
      </c>
    </row>
    <row r="39" spans="2:8" s="4" customFormat="1" ht="32.25" x14ac:dyDescent="0.35">
      <c r="B39" s="10" t="s">
        <v>38</v>
      </c>
      <c r="C39" s="11"/>
      <c r="D39" s="11"/>
      <c r="E39" s="11"/>
      <c r="F39" s="11"/>
      <c r="G39" s="11"/>
      <c r="H39" s="11">
        <f t="shared" si="6"/>
        <v>0</v>
      </c>
    </row>
    <row r="40" spans="2:8" s="4" customFormat="1" ht="64.5" x14ac:dyDescent="0.35">
      <c r="B40" s="25" t="s">
        <v>39</v>
      </c>
      <c r="C40" s="11">
        <f>SUM(C41:C49)</f>
        <v>276966381.49000001</v>
      </c>
      <c r="D40" s="11">
        <f t="shared" ref="D40:H40" si="7">SUM(D41:D49)</f>
        <v>4865871.32</v>
      </c>
      <c r="E40" s="11">
        <f t="shared" si="7"/>
        <v>281832252.81</v>
      </c>
      <c r="F40" s="11">
        <f t="shared" si="7"/>
        <v>135397022.93000001</v>
      </c>
      <c r="G40" s="11">
        <f t="shared" si="7"/>
        <v>116789139.56</v>
      </c>
      <c r="H40" s="11">
        <f t="shared" si="7"/>
        <v>146435229.88</v>
      </c>
    </row>
    <row r="41" spans="2:8" s="4" customFormat="1" ht="32.25" x14ac:dyDescent="0.35">
      <c r="B41" s="10" t="s">
        <v>40</v>
      </c>
      <c r="C41" s="11">
        <v>276966381.49000001</v>
      </c>
      <c r="D41" s="11">
        <v>4865871.32</v>
      </c>
      <c r="E41" s="11">
        <f>+C41+D41</f>
        <v>281832252.81</v>
      </c>
      <c r="F41" s="11">
        <v>135397022.93000001</v>
      </c>
      <c r="G41" s="11">
        <v>116789139.56</v>
      </c>
      <c r="H41" s="11">
        <f>E41-F41</f>
        <v>146435229.88</v>
      </c>
    </row>
    <row r="42" spans="2:8" s="4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8"/>
        <v>0</v>
      </c>
    </row>
    <row r="44" spans="2:8" s="4" customFormat="1" ht="32.25" x14ac:dyDescent="0.35">
      <c r="B44" s="10" t="s">
        <v>43</v>
      </c>
      <c r="C44" s="11"/>
      <c r="D44" s="11"/>
      <c r="E44" s="11"/>
      <c r="F44" s="11"/>
      <c r="G44" s="11"/>
      <c r="H44" s="11">
        <f t="shared" si="8"/>
        <v>0</v>
      </c>
    </row>
    <row r="45" spans="2:8" s="4" customFormat="1" ht="32.25" x14ac:dyDescent="0.35">
      <c r="B45" s="10" t="s">
        <v>44</v>
      </c>
      <c r="C45" s="11"/>
      <c r="D45" s="11"/>
      <c r="E45" s="11"/>
      <c r="F45" s="11"/>
      <c r="G45" s="11"/>
      <c r="H45" s="11">
        <f t="shared" si="8"/>
        <v>0</v>
      </c>
    </row>
    <row r="46" spans="2:8" s="4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8"/>
        <v>0</v>
      </c>
    </row>
    <row r="47" spans="2:8" s="4" customFormat="1" ht="32.25" x14ac:dyDescent="0.35">
      <c r="B47" s="10" t="s">
        <v>46</v>
      </c>
      <c r="C47" s="11"/>
      <c r="D47" s="11"/>
      <c r="E47" s="11"/>
      <c r="F47" s="11"/>
      <c r="G47" s="11"/>
      <c r="H47" s="11">
        <f t="shared" si="8"/>
        <v>0</v>
      </c>
    </row>
    <row r="48" spans="2:8" s="4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8"/>
        <v>0</v>
      </c>
    </row>
    <row r="49" spans="2:8" s="4" customFormat="1" ht="32.25" x14ac:dyDescent="0.35">
      <c r="B49" s="10" t="s">
        <v>48</v>
      </c>
      <c r="C49" s="11"/>
      <c r="D49" s="11"/>
      <c r="E49" s="11"/>
      <c r="F49" s="11"/>
      <c r="G49" s="11"/>
      <c r="H49" s="11">
        <f t="shared" si="8"/>
        <v>0</v>
      </c>
    </row>
    <row r="50" spans="2:8" s="4" customFormat="1" ht="69.75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1032400</v>
      </c>
      <c r="E50" s="11">
        <f t="shared" si="9"/>
        <v>1032400</v>
      </c>
      <c r="F50" s="11">
        <f t="shared" si="9"/>
        <v>0</v>
      </c>
      <c r="G50" s="11">
        <f t="shared" si="9"/>
        <v>0</v>
      </c>
      <c r="H50" s="11">
        <f t="shared" si="9"/>
        <v>1032400</v>
      </c>
    </row>
    <row r="51" spans="2:8" s="4" customFormat="1" ht="26.25" customHeight="1" x14ac:dyDescent="0.35">
      <c r="B51" s="10" t="s">
        <v>50</v>
      </c>
      <c r="C51" s="11"/>
      <c r="D51" s="11"/>
      <c r="E51" s="11"/>
      <c r="F51" s="11"/>
      <c r="G51" s="11"/>
      <c r="H51" s="11">
        <f>E51-F51</f>
        <v>0</v>
      </c>
    </row>
    <row r="52" spans="2:8" s="4" customFormat="1" ht="32.25" x14ac:dyDescent="0.35">
      <c r="B52" s="10" t="s">
        <v>51</v>
      </c>
      <c r="C52" s="11"/>
      <c r="D52" s="11"/>
      <c r="E52" s="11"/>
      <c r="F52" s="11"/>
      <c r="G52" s="11"/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/>
      <c r="D53" s="11"/>
      <c r="E53" s="11"/>
      <c r="F53" s="11"/>
      <c r="G53" s="11"/>
      <c r="H53" s="11">
        <f t="shared" si="10"/>
        <v>0</v>
      </c>
    </row>
    <row r="54" spans="2:8" s="4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10"/>
        <v>0</v>
      </c>
    </row>
    <row r="55" spans="2:8" s="4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10"/>
        <v>0</v>
      </c>
    </row>
    <row r="56" spans="2:8" s="4" customFormat="1" ht="32.25" x14ac:dyDescent="0.35">
      <c r="B56" s="10" t="s">
        <v>55</v>
      </c>
      <c r="C56" s="11"/>
      <c r="D56" s="11">
        <v>1032400</v>
      </c>
      <c r="E56" s="11">
        <v>1032400</v>
      </c>
      <c r="F56" s="11"/>
      <c r="G56" s="11"/>
      <c r="H56" s="11">
        <f t="shared" si="10"/>
        <v>1032400</v>
      </c>
    </row>
    <row r="57" spans="2:8" s="4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10"/>
        <v>0</v>
      </c>
    </row>
    <row r="58" spans="2:8" s="4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10"/>
        <v>0</v>
      </c>
    </row>
    <row r="59" spans="2:8" s="4" customFormat="1" ht="32.25" x14ac:dyDescent="0.35">
      <c r="B59" s="10" t="s">
        <v>58</v>
      </c>
      <c r="C59" s="11"/>
      <c r="D59" s="11"/>
      <c r="E59" s="11"/>
      <c r="F59" s="11"/>
      <c r="G59" s="11"/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96638313.739999995</v>
      </c>
      <c r="E60" s="11">
        <f t="shared" si="11"/>
        <v>96638313.739999995</v>
      </c>
      <c r="F60" s="11">
        <f t="shared" si="11"/>
        <v>11322405.640000001</v>
      </c>
      <c r="G60" s="11">
        <f t="shared" si="11"/>
        <v>6590875.9400000004</v>
      </c>
      <c r="H60" s="11">
        <f t="shared" si="11"/>
        <v>85315908.099999994</v>
      </c>
    </row>
    <row r="61" spans="2:8" s="4" customFormat="1" ht="32.25" x14ac:dyDescent="0.35">
      <c r="B61" s="10" t="s">
        <v>60</v>
      </c>
      <c r="C61" s="11"/>
      <c r="D61" s="11">
        <v>96638313.739999995</v>
      </c>
      <c r="E61" s="11">
        <f>+C61+D61</f>
        <v>96638313.739999995</v>
      </c>
      <c r="F61" s="11">
        <v>11322405.640000001</v>
      </c>
      <c r="G61" s="11">
        <v>6590875.9400000004</v>
      </c>
      <c r="H61" s="11">
        <f>E61-F61</f>
        <v>85315908.099999994</v>
      </c>
    </row>
    <row r="62" spans="2:8" s="4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4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4"/>
        <v>0</v>
      </c>
    </row>
    <row r="68" spans="2:8" s="4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4"/>
        <v>0</v>
      </c>
    </row>
    <row r="69" spans="2:8" s="4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4"/>
        <v>0</v>
      </c>
    </row>
    <row r="70" spans="2:8" s="4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4"/>
        <v>0</v>
      </c>
    </row>
    <row r="71" spans="2:8" s="4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4"/>
        <v>0</v>
      </c>
    </row>
    <row r="72" spans="2:8" s="4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4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4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8"/>
        <v>0</v>
      </c>
    </row>
    <row r="81" spans="2:8" s="4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8"/>
        <v>0</v>
      </c>
    </row>
    <row r="82" spans="2:8" s="4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8"/>
        <v>0</v>
      </c>
    </row>
    <row r="83" spans="2:8" s="4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8"/>
        <v>0</v>
      </c>
    </row>
    <row r="84" spans="2:8" s="4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42" t="s">
        <v>4</v>
      </c>
      <c r="C88" s="42" t="s">
        <v>86</v>
      </c>
      <c r="D88" s="42"/>
      <c r="E88" s="42"/>
      <c r="F88" s="42"/>
      <c r="G88" s="42"/>
      <c r="H88" s="42" t="s">
        <v>5</v>
      </c>
    </row>
    <row r="89" spans="2:8" s="4" customFormat="1" ht="64.5" x14ac:dyDescent="0.35">
      <c r="B89" s="42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42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296636680.42000002</v>
      </c>
      <c r="E90" s="8">
        <f t="shared" si="19"/>
        <v>296636680.42000002</v>
      </c>
      <c r="F90" s="8">
        <f t="shared" si="19"/>
        <v>56189629.659999996</v>
      </c>
      <c r="G90" s="8">
        <f t="shared" si="19"/>
        <v>49915666.390000001</v>
      </c>
      <c r="H90" s="8">
        <f t="shared" si="19"/>
        <v>240447050.76000002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/>
      <c r="D92" s="11"/>
      <c r="E92" s="11"/>
      <c r="F92" s="11"/>
      <c r="G92" s="11"/>
      <c r="H92" s="11">
        <f>E92-F92</f>
        <v>0</v>
      </c>
    </row>
    <row r="93" spans="2:8" s="4" customFormat="1" ht="32.25" x14ac:dyDescent="0.35">
      <c r="B93" s="10" t="s">
        <v>13</v>
      </c>
      <c r="C93" s="11"/>
      <c r="D93" s="11"/>
      <c r="E93" s="11"/>
      <c r="F93" s="11"/>
      <c r="G93" s="11"/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/>
      <c r="D94" s="11"/>
      <c r="E94" s="11"/>
      <c r="F94" s="11"/>
      <c r="G94" s="11"/>
      <c r="H94" s="11">
        <f t="shared" si="21"/>
        <v>0</v>
      </c>
    </row>
    <row r="95" spans="2:8" s="4" customFormat="1" ht="32.25" x14ac:dyDescent="0.35">
      <c r="B95" s="10" t="s">
        <v>15</v>
      </c>
      <c r="C95" s="11"/>
      <c r="D95" s="11"/>
      <c r="E95" s="11"/>
      <c r="F95" s="11"/>
      <c r="G95" s="11"/>
      <c r="H95" s="11">
        <f t="shared" si="21"/>
        <v>0</v>
      </c>
    </row>
    <row r="96" spans="2:8" s="4" customFormat="1" ht="32.25" x14ac:dyDescent="0.35">
      <c r="B96" s="10" t="s">
        <v>16</v>
      </c>
      <c r="C96" s="11"/>
      <c r="D96" s="11"/>
      <c r="E96" s="11"/>
      <c r="F96" s="11"/>
      <c r="G96" s="11"/>
      <c r="H96" s="11">
        <f t="shared" si="21"/>
        <v>0</v>
      </c>
    </row>
    <row r="97" spans="2:8" s="4" customFormat="1" ht="32.25" x14ac:dyDescent="0.35">
      <c r="B97" s="10" t="s">
        <v>17</v>
      </c>
      <c r="C97" s="11"/>
      <c r="D97" s="11"/>
      <c r="E97" s="11"/>
      <c r="F97" s="11"/>
      <c r="G97" s="11"/>
      <c r="H97" s="11">
        <f t="shared" si="21"/>
        <v>0</v>
      </c>
    </row>
    <row r="98" spans="2:8" s="4" customFormat="1" ht="32.25" x14ac:dyDescent="0.35">
      <c r="B98" s="10" t="s">
        <v>18</v>
      </c>
      <c r="C98" s="11"/>
      <c r="D98" s="11"/>
      <c r="E98" s="11"/>
      <c r="F98" s="11"/>
      <c r="G98" s="11"/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/>
      <c r="D100" s="11"/>
      <c r="E100" s="11"/>
      <c r="F100" s="11"/>
      <c r="G100" s="11"/>
      <c r="H100" s="11">
        <f>E100-F100</f>
        <v>0</v>
      </c>
    </row>
    <row r="101" spans="2:8" s="4" customFormat="1" ht="32.25" x14ac:dyDescent="0.35">
      <c r="B101" s="10" t="s">
        <v>21</v>
      </c>
      <c r="C101" s="11"/>
      <c r="D101" s="11"/>
      <c r="E101" s="11"/>
      <c r="F101" s="11"/>
      <c r="G101" s="11"/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/>
      <c r="D102" s="11"/>
      <c r="E102" s="11"/>
      <c r="F102" s="11"/>
      <c r="G102" s="11"/>
      <c r="H102" s="11">
        <f t="shared" si="23"/>
        <v>0</v>
      </c>
    </row>
    <row r="103" spans="2:8" s="4" customFormat="1" ht="32.25" x14ac:dyDescent="0.35">
      <c r="B103" s="10" t="s">
        <v>23</v>
      </c>
      <c r="C103" s="11"/>
      <c r="D103" s="11"/>
      <c r="E103" s="11"/>
      <c r="F103" s="11"/>
      <c r="G103" s="11"/>
      <c r="H103" s="11">
        <f t="shared" si="23"/>
        <v>0</v>
      </c>
    </row>
    <row r="104" spans="2:8" s="4" customFormat="1" ht="32.25" x14ac:dyDescent="0.35">
      <c r="B104" s="10" t="s">
        <v>24</v>
      </c>
      <c r="C104" s="11"/>
      <c r="D104" s="11"/>
      <c r="E104" s="11"/>
      <c r="F104" s="11"/>
      <c r="G104" s="11"/>
      <c r="H104" s="11">
        <f t="shared" si="23"/>
        <v>0</v>
      </c>
    </row>
    <row r="105" spans="2:8" s="4" customFormat="1" ht="32.25" x14ac:dyDescent="0.35">
      <c r="B105" s="10" t="s">
        <v>25</v>
      </c>
      <c r="C105" s="11"/>
      <c r="D105" s="11"/>
      <c r="E105" s="11"/>
      <c r="F105" s="11"/>
      <c r="G105" s="11"/>
      <c r="H105" s="11">
        <f t="shared" si="23"/>
        <v>0</v>
      </c>
    </row>
    <row r="106" spans="2:8" s="4" customFormat="1" ht="32.25" x14ac:dyDescent="0.35">
      <c r="B106" s="10" t="s">
        <v>26</v>
      </c>
      <c r="C106" s="11"/>
      <c r="D106" s="11"/>
      <c r="E106" s="11"/>
      <c r="F106" s="11"/>
      <c r="G106" s="11"/>
      <c r="H106" s="11">
        <f t="shared" si="23"/>
        <v>0</v>
      </c>
    </row>
    <row r="107" spans="2:8" s="4" customFormat="1" ht="32.25" x14ac:dyDescent="0.35">
      <c r="B107" s="10" t="s">
        <v>27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4" customFormat="1" ht="32.25" x14ac:dyDescent="0.35">
      <c r="B108" s="10" t="s">
        <v>28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/>
      <c r="D110" s="11"/>
      <c r="E110" s="11"/>
      <c r="F110" s="11"/>
      <c r="G110" s="11"/>
      <c r="H110" s="11">
        <f>E110-F110</f>
        <v>0</v>
      </c>
    </row>
    <row r="111" spans="2:8" s="4" customFormat="1" ht="32.25" x14ac:dyDescent="0.35">
      <c r="B111" s="10" t="s">
        <v>31</v>
      </c>
      <c r="C111" s="11"/>
      <c r="D111" s="11"/>
      <c r="E111" s="11"/>
      <c r="F111" s="11"/>
      <c r="G111" s="11"/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/>
      <c r="D112" s="11"/>
      <c r="E112" s="11"/>
      <c r="F112" s="11"/>
      <c r="G112" s="11"/>
      <c r="H112" s="11">
        <f t="shared" si="25"/>
        <v>0</v>
      </c>
    </row>
    <row r="113" spans="2:8" s="4" customFormat="1" ht="32.25" x14ac:dyDescent="0.35">
      <c r="B113" s="10" t="s">
        <v>33</v>
      </c>
      <c r="C113" s="11"/>
      <c r="D113" s="11"/>
      <c r="E113" s="11"/>
      <c r="F113" s="11"/>
      <c r="G113" s="11"/>
      <c r="H113" s="11">
        <f t="shared" si="25"/>
        <v>0</v>
      </c>
    </row>
    <row r="114" spans="2:8" s="4" customFormat="1" ht="32.25" x14ac:dyDescent="0.35">
      <c r="B114" s="10" t="s">
        <v>34</v>
      </c>
      <c r="C114" s="11"/>
      <c r="D114" s="11"/>
      <c r="E114" s="11"/>
      <c r="F114" s="11"/>
      <c r="G114" s="11"/>
      <c r="H114" s="11">
        <f t="shared" si="25"/>
        <v>0</v>
      </c>
    </row>
    <row r="115" spans="2:8" s="4" customFormat="1" ht="32.25" x14ac:dyDescent="0.35">
      <c r="B115" s="10" t="s">
        <v>35</v>
      </c>
      <c r="C115" s="11"/>
      <c r="D115" s="11"/>
      <c r="E115" s="11"/>
      <c r="F115" s="11"/>
      <c r="G115" s="11"/>
      <c r="H115" s="11">
        <f t="shared" si="25"/>
        <v>0</v>
      </c>
    </row>
    <row r="116" spans="2:8" s="4" customFormat="1" ht="32.25" x14ac:dyDescent="0.35">
      <c r="B116" s="10" t="s">
        <v>36</v>
      </c>
      <c r="C116" s="11"/>
      <c r="D116" s="11"/>
      <c r="E116" s="11"/>
      <c r="F116" s="11"/>
      <c r="G116" s="11"/>
      <c r="H116" s="11">
        <f t="shared" si="25"/>
        <v>0</v>
      </c>
    </row>
    <row r="117" spans="2:8" s="4" customFormat="1" ht="32.25" x14ac:dyDescent="0.35">
      <c r="B117" s="10" t="s">
        <v>37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4" customFormat="1" ht="32.25" x14ac:dyDescent="0.35">
      <c r="B118" s="10" t="s">
        <v>38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/>
      <c r="D120" s="11"/>
      <c r="E120" s="11"/>
      <c r="F120" s="11"/>
      <c r="G120" s="11"/>
      <c r="H120" s="11">
        <f>E120-F120</f>
        <v>0</v>
      </c>
    </row>
    <row r="121" spans="2:8" s="4" customFormat="1" ht="32.25" x14ac:dyDescent="0.35">
      <c r="B121" s="10" t="s">
        <v>41</v>
      </c>
      <c r="C121" s="11"/>
      <c r="D121" s="11"/>
      <c r="E121" s="11"/>
      <c r="F121" s="11"/>
      <c r="G121" s="11"/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/>
      <c r="D122" s="11"/>
      <c r="E122" s="11"/>
      <c r="F122" s="11"/>
      <c r="G122" s="11"/>
      <c r="H122" s="11">
        <f t="shared" si="27"/>
        <v>0</v>
      </c>
    </row>
    <row r="123" spans="2:8" s="4" customFormat="1" ht="32.25" x14ac:dyDescent="0.35">
      <c r="B123" s="10" t="s">
        <v>43</v>
      </c>
      <c r="C123" s="11"/>
      <c r="D123" s="11"/>
      <c r="E123" s="11"/>
      <c r="F123" s="11"/>
      <c r="G123" s="11"/>
      <c r="H123" s="11">
        <f t="shared" si="27"/>
        <v>0</v>
      </c>
    </row>
    <row r="124" spans="2:8" s="4" customFormat="1" ht="32.25" x14ac:dyDescent="0.35">
      <c r="B124" s="10" t="s">
        <v>44</v>
      </c>
      <c r="C124" s="11"/>
      <c r="D124" s="11"/>
      <c r="E124" s="11"/>
      <c r="F124" s="11"/>
      <c r="G124" s="11"/>
      <c r="H124" s="11">
        <f t="shared" si="27"/>
        <v>0</v>
      </c>
    </row>
    <row r="125" spans="2:8" s="4" customFormat="1" ht="32.25" x14ac:dyDescent="0.35">
      <c r="B125" s="10" t="s">
        <v>45</v>
      </c>
      <c r="C125" s="11"/>
      <c r="D125" s="11"/>
      <c r="E125" s="11"/>
      <c r="F125" s="11"/>
      <c r="G125" s="11"/>
      <c r="H125" s="11">
        <f t="shared" si="27"/>
        <v>0</v>
      </c>
    </row>
    <row r="126" spans="2:8" s="4" customFormat="1" ht="32.25" x14ac:dyDescent="0.35">
      <c r="B126" s="10" t="s">
        <v>46</v>
      </c>
      <c r="C126" s="11"/>
      <c r="D126" s="11"/>
      <c r="E126" s="11"/>
      <c r="F126" s="11"/>
      <c r="G126" s="11"/>
      <c r="H126" s="11">
        <f t="shared" si="27"/>
        <v>0</v>
      </c>
    </row>
    <row r="127" spans="2:8" s="4" customFormat="1" ht="32.25" x14ac:dyDescent="0.35">
      <c r="B127" s="10" t="s">
        <v>47</v>
      </c>
      <c r="C127" s="11"/>
      <c r="D127" s="11"/>
      <c r="E127" s="11"/>
      <c r="F127" s="11"/>
      <c r="G127" s="11"/>
      <c r="H127" s="11">
        <f t="shared" si="27"/>
        <v>0</v>
      </c>
    </row>
    <row r="128" spans="2:8" s="4" customFormat="1" ht="32.25" x14ac:dyDescent="0.35">
      <c r="B128" s="10" t="s">
        <v>48</v>
      </c>
      <c r="C128" s="11"/>
      <c r="D128" s="11"/>
      <c r="E128" s="11"/>
      <c r="F128" s="11"/>
      <c r="G128" s="11"/>
      <c r="H128" s="11">
        <f t="shared" si="27"/>
        <v>0</v>
      </c>
    </row>
    <row r="129" spans="2:8" s="4" customFormat="1" ht="73.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1760811.87</v>
      </c>
      <c r="E129" s="11">
        <f t="shared" si="28"/>
        <v>1760811.87</v>
      </c>
      <c r="F129" s="11">
        <f t="shared" si="28"/>
        <v>1760811.87</v>
      </c>
      <c r="G129" s="11">
        <f t="shared" si="28"/>
        <v>1760811.87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/>
      <c r="D130" s="11"/>
      <c r="E130" s="11"/>
      <c r="F130" s="11"/>
      <c r="G130" s="11"/>
      <c r="H130" s="11">
        <f>E130-F130</f>
        <v>0</v>
      </c>
    </row>
    <row r="131" spans="2:8" s="4" customFormat="1" ht="32.25" x14ac:dyDescent="0.35">
      <c r="B131" s="10" t="s">
        <v>51</v>
      </c>
      <c r="C131" s="11"/>
      <c r="D131" s="11"/>
      <c r="E131" s="11"/>
      <c r="F131" s="11"/>
      <c r="G131" s="11"/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/>
      <c r="D132" s="11"/>
      <c r="E132" s="11"/>
      <c r="F132" s="11"/>
      <c r="G132" s="11"/>
      <c r="H132" s="11">
        <f t="shared" si="29"/>
        <v>0</v>
      </c>
    </row>
    <row r="133" spans="2:8" s="4" customFormat="1" ht="32.25" x14ac:dyDescent="0.35">
      <c r="B133" s="10" t="s">
        <v>53</v>
      </c>
      <c r="C133" s="11"/>
      <c r="D133" s="11"/>
      <c r="E133" s="11"/>
      <c r="F133" s="11"/>
      <c r="G133" s="11"/>
      <c r="H133" s="11">
        <f t="shared" si="29"/>
        <v>0</v>
      </c>
    </row>
    <row r="134" spans="2:8" s="4" customFormat="1" ht="32.25" x14ac:dyDescent="0.35">
      <c r="B134" s="10" t="s">
        <v>54</v>
      </c>
      <c r="C134" s="11"/>
      <c r="D134" s="11"/>
      <c r="E134" s="11"/>
      <c r="F134" s="11"/>
      <c r="G134" s="11"/>
      <c r="H134" s="11">
        <f t="shared" si="29"/>
        <v>0</v>
      </c>
    </row>
    <row r="135" spans="2:8" s="4" customFormat="1" ht="32.25" x14ac:dyDescent="0.35">
      <c r="B135" s="10" t="s">
        <v>55</v>
      </c>
      <c r="C135" s="11"/>
      <c r="D135" s="11">
        <v>1760811.87</v>
      </c>
      <c r="E135" s="11">
        <f>+D135</f>
        <v>1760811.87</v>
      </c>
      <c r="F135" s="11">
        <v>1760811.87</v>
      </c>
      <c r="G135" s="11">
        <v>1760811.87</v>
      </c>
      <c r="H135" s="11">
        <f t="shared" si="29"/>
        <v>0</v>
      </c>
    </row>
    <row r="136" spans="2:8" s="4" customFormat="1" ht="32.25" x14ac:dyDescent="0.35">
      <c r="B136" s="10" t="s">
        <v>56</v>
      </c>
      <c r="C136" s="11"/>
      <c r="D136" s="11"/>
      <c r="E136" s="11"/>
      <c r="F136" s="11"/>
      <c r="G136" s="11"/>
      <c r="H136" s="11">
        <f t="shared" si="29"/>
        <v>0</v>
      </c>
    </row>
    <row r="137" spans="2:8" s="4" customFormat="1" ht="32.25" x14ac:dyDescent="0.35">
      <c r="B137" s="10" t="s">
        <v>57</v>
      </c>
      <c r="C137" s="11"/>
      <c r="D137" s="11"/>
      <c r="E137" s="11"/>
      <c r="F137" s="11"/>
      <c r="G137" s="11"/>
      <c r="H137" s="11">
        <f t="shared" si="29"/>
        <v>0</v>
      </c>
    </row>
    <row r="138" spans="2:8" s="4" customFormat="1" ht="32.25" x14ac:dyDescent="0.35">
      <c r="B138" s="10" t="s">
        <v>58</v>
      </c>
      <c r="C138" s="11"/>
      <c r="D138" s="11"/>
      <c r="E138" s="11"/>
      <c r="F138" s="11"/>
      <c r="G138" s="11"/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294875868.55000001</v>
      </c>
      <c r="E139" s="11">
        <f t="shared" si="30"/>
        <v>294875868.55000001</v>
      </c>
      <c r="F139" s="11">
        <f t="shared" si="30"/>
        <v>54428817.789999999</v>
      </c>
      <c r="G139" s="11">
        <f t="shared" si="30"/>
        <v>48154854.520000003</v>
      </c>
      <c r="H139" s="11">
        <f t="shared" si="30"/>
        <v>240447050.76000002</v>
      </c>
    </row>
    <row r="140" spans="2:8" s="4" customFormat="1" ht="32.25" x14ac:dyDescent="0.35">
      <c r="B140" s="10" t="s">
        <v>60</v>
      </c>
      <c r="C140" s="11"/>
      <c r="D140" s="11">
        <v>294875868.55000001</v>
      </c>
      <c r="E140" s="11">
        <f>+C140+D140</f>
        <v>294875868.55000001</v>
      </c>
      <c r="F140" s="11">
        <v>54428817.789999999</v>
      </c>
      <c r="G140" s="11">
        <v>48154854.520000003</v>
      </c>
      <c r="H140" s="11">
        <f>E140-F140</f>
        <v>240447050.76000002</v>
      </c>
    </row>
    <row r="141" spans="2:8" s="4" customFormat="1" ht="32.25" x14ac:dyDescent="0.35">
      <c r="B141" s="10" t="s">
        <v>61</v>
      </c>
      <c r="C141" s="11"/>
      <c r="D141" s="11"/>
      <c r="E141" s="11"/>
      <c r="F141" s="11"/>
      <c r="G141" s="11"/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/>
      <c r="D144" s="11"/>
      <c r="E144" s="11"/>
      <c r="F144" s="11"/>
      <c r="G144" s="11"/>
      <c r="H144" s="11">
        <f>E144-F144</f>
        <v>0</v>
      </c>
    </row>
    <row r="145" spans="2:8" s="4" customFormat="1" ht="32.25" x14ac:dyDescent="0.35">
      <c r="B145" s="10" t="s">
        <v>65</v>
      </c>
      <c r="C145" s="11"/>
      <c r="D145" s="11"/>
      <c r="E145" s="11"/>
      <c r="F145" s="11"/>
      <c r="G145" s="11"/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/>
      <c r="D146" s="11"/>
      <c r="E146" s="11"/>
      <c r="F146" s="11"/>
      <c r="G146" s="11"/>
      <c r="H146" s="11">
        <f t="shared" si="33"/>
        <v>0</v>
      </c>
    </row>
    <row r="147" spans="2:8" s="4" customFormat="1" ht="32.25" x14ac:dyDescent="0.35">
      <c r="B147" s="10" t="s">
        <v>67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4" customFormat="1" ht="32.25" x14ac:dyDescent="0.35">
      <c r="B148" s="10" t="s">
        <v>68</v>
      </c>
      <c r="C148" s="11"/>
      <c r="D148" s="11"/>
      <c r="E148" s="11"/>
      <c r="F148" s="11"/>
      <c r="G148" s="11"/>
      <c r="H148" s="11">
        <f t="shared" si="33"/>
        <v>0</v>
      </c>
    </row>
    <row r="149" spans="2:8" s="4" customFormat="1" ht="32.25" x14ac:dyDescent="0.35">
      <c r="B149" s="10" t="s">
        <v>69</v>
      </c>
      <c r="C149" s="11"/>
      <c r="D149" s="11"/>
      <c r="E149" s="11"/>
      <c r="F149" s="11"/>
      <c r="G149" s="11"/>
      <c r="H149" s="11">
        <f t="shared" si="33"/>
        <v>0</v>
      </c>
    </row>
    <row r="150" spans="2:8" s="4" customFormat="1" ht="32.25" x14ac:dyDescent="0.35">
      <c r="B150" s="10" t="s">
        <v>70</v>
      </c>
      <c r="C150" s="11"/>
      <c r="D150" s="11"/>
      <c r="E150" s="11"/>
      <c r="F150" s="11"/>
      <c r="G150" s="11"/>
      <c r="H150" s="11">
        <f t="shared" si="33"/>
        <v>0</v>
      </c>
    </row>
    <row r="151" spans="2:8" s="4" customFormat="1" ht="32.25" x14ac:dyDescent="0.35">
      <c r="B151" s="10" t="s">
        <v>71</v>
      </c>
      <c r="C151" s="11"/>
      <c r="D151" s="11"/>
      <c r="E151" s="11"/>
      <c r="F151" s="11"/>
      <c r="G151" s="11"/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/>
      <c r="D153" s="11"/>
      <c r="E153" s="11"/>
      <c r="F153" s="11"/>
      <c r="G153" s="11"/>
      <c r="H153" s="11">
        <f>E153-F153</f>
        <v>0</v>
      </c>
    </row>
    <row r="154" spans="2:8" s="4" customFormat="1" ht="32.25" x14ac:dyDescent="0.35">
      <c r="B154" s="10" t="s">
        <v>74</v>
      </c>
      <c r="C154" s="11"/>
      <c r="D154" s="11"/>
      <c r="E154" s="11"/>
      <c r="F154" s="11"/>
      <c r="G154" s="11"/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/>
      <c r="D157" s="11"/>
      <c r="E157" s="11"/>
      <c r="F157" s="11"/>
      <c r="G157" s="11"/>
      <c r="H157" s="11">
        <f>E157-F157</f>
        <v>0</v>
      </c>
    </row>
    <row r="158" spans="2:8" s="4" customFormat="1" ht="32.25" x14ac:dyDescent="0.35">
      <c r="B158" s="10" t="s">
        <v>78</v>
      </c>
      <c r="C158" s="11"/>
      <c r="D158" s="11"/>
      <c r="E158" s="11"/>
      <c r="F158" s="11"/>
      <c r="G158" s="11"/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/>
      <c r="D159" s="11"/>
      <c r="E159" s="11"/>
      <c r="F159" s="11"/>
      <c r="G159" s="11"/>
      <c r="H159" s="11">
        <f t="shared" si="37"/>
        <v>0</v>
      </c>
    </row>
    <row r="160" spans="2:8" s="4" customFormat="1" ht="32.25" x14ac:dyDescent="0.35">
      <c r="B160" s="10" t="s">
        <v>80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4" customFormat="1" ht="32.25" x14ac:dyDescent="0.35">
      <c r="B161" s="10" t="s">
        <v>81</v>
      </c>
      <c r="C161" s="11"/>
      <c r="D161" s="11"/>
      <c r="E161" s="11"/>
      <c r="F161" s="11"/>
      <c r="G161" s="11"/>
      <c r="H161" s="11">
        <f t="shared" si="37"/>
        <v>0</v>
      </c>
    </row>
    <row r="162" spans="2:8" s="4" customFormat="1" ht="32.25" x14ac:dyDescent="0.35">
      <c r="B162" s="10" t="s">
        <v>82</v>
      </c>
      <c r="C162" s="11"/>
      <c r="D162" s="11"/>
      <c r="E162" s="11"/>
      <c r="F162" s="11"/>
      <c r="G162" s="11"/>
      <c r="H162" s="11">
        <f t="shared" si="37"/>
        <v>0</v>
      </c>
    </row>
    <row r="163" spans="2:8" s="4" customFormat="1" ht="32.25" x14ac:dyDescent="0.35">
      <c r="B163" s="10" t="s">
        <v>83</v>
      </c>
      <c r="C163" s="11"/>
      <c r="D163" s="11"/>
      <c r="E163" s="11"/>
      <c r="F163" s="11"/>
      <c r="G163" s="11"/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276966381.49000001</v>
      </c>
      <c r="D165" s="8">
        <f t="shared" si="38"/>
        <v>399173265.48000002</v>
      </c>
      <c r="E165" s="8">
        <f t="shared" si="38"/>
        <v>676139646.97000003</v>
      </c>
      <c r="F165" s="8">
        <f t="shared" si="38"/>
        <v>202909058.22999999</v>
      </c>
      <c r="G165" s="8">
        <f t="shared" si="38"/>
        <v>173295681.88999999</v>
      </c>
      <c r="H165" s="8">
        <f t="shared" si="38"/>
        <v>473230588.74000001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  <row r="169" spans="2:8" s="27" customFormat="1" ht="54.75" customHeight="1" x14ac:dyDescent="0.5">
      <c r="D169" s="28"/>
      <c r="E169" s="28"/>
      <c r="F169" s="28"/>
      <c r="G169" s="28"/>
      <c r="H169" s="28"/>
    </row>
    <row r="170" spans="2:8" s="27" customFormat="1" ht="33.75" x14ac:dyDescent="0.5">
      <c r="D170" s="28"/>
      <c r="E170" s="28"/>
      <c r="F170" s="28"/>
      <c r="G170" s="28"/>
    </row>
    <row r="171" spans="2:8" s="27" customFormat="1" ht="33.75" x14ac:dyDescent="0.5">
      <c r="D171" s="28"/>
      <c r="E171" s="28"/>
      <c r="F171" s="28"/>
      <c r="G171" s="28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F62:G87 C11:E87 H11:H87 D140:E140 C90:C165 H90:H165 D90:G139 D141:G165 F11:G60" xr:uid="{00000000-0002-0000-0000-000000000000}">
      <formula1>-1.79769313486231E+100</formula1>
      <formula2>1.79769313486231E+100</formula2>
    </dataValidation>
  </dataValidations>
  <pageMargins left="0.70866141732283472" right="0.39370078740157483" top="0.74803149606299213" bottom="0.74803149606299213" header="0.31496062992125984" footer="0.31496062992125984"/>
  <pageSetup scale="22" fitToHeight="2" orientation="portrait" r:id="rId1"/>
  <rowBreaks count="1" manualBreakCount="1">
    <brk id="86" max="16383" man="1"/>
  </rowBreaks>
  <ignoredErrors>
    <ignoredError sqref="C11:H39 C157:H166 C90:G119 C136:G139 C135 C42:G44 E41 C57:G60 C56 C78:H89 C61 E61 C141:G156 C140 C46:G49 C45:E45 C40:G40 C62:G77 C51:G55 C50:F50 C121:G134 C120" unlockedFormula="1"/>
    <ignoredError sqref="H90:H156 H45 H46:H55 H41 H61 H62:H77 H56 H57:H60 H42:H44 H40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2022-04-11T23:54:54Z</cp:lastPrinted>
  <dcterms:created xsi:type="dcterms:W3CDTF">2018-07-04T15:46:54Z</dcterms:created>
  <dcterms:modified xsi:type="dcterms:W3CDTF">2022-07-13T20:46:25Z</dcterms:modified>
</cp:coreProperties>
</file>