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ocuments\CONTABILIDAD 2022\CUENTA PUBLICA 2022\2DO TRIM 2022\"/>
    </mc:Choice>
  </mc:AlternateContent>
  <xr:revisionPtr revIDLastSave="0" documentId="13_ncr:1_{C0DD2399-0FD6-4F4F-AB9D-1F9D708297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3" i="3" l="1"/>
  <c r="B18" i="3"/>
  <c r="D14" i="3"/>
  <c r="G14" i="3" s="1"/>
  <c r="G11" i="3"/>
  <c r="D11" i="3"/>
  <c r="F61" i="3"/>
  <c r="D50" i="3"/>
  <c r="G50" i="3" s="1"/>
  <c r="D65" i="3"/>
  <c r="G65" i="3" s="1"/>
  <c r="D62" i="3"/>
  <c r="G62" i="3" s="1"/>
  <c r="C19" i="3"/>
  <c r="G35" i="3"/>
  <c r="C18" i="3" l="1"/>
  <c r="F37" i="3"/>
  <c r="E37" i="3"/>
  <c r="C37" i="3"/>
  <c r="B39" i="3"/>
  <c r="B37" i="3" s="1"/>
  <c r="B30" i="3"/>
  <c r="D37" i="3"/>
  <c r="G38" i="3" l="1"/>
  <c r="G37" i="3" s="1"/>
  <c r="G70" i="3" l="1"/>
  <c r="G69" i="3" s="1"/>
  <c r="E69" i="3"/>
  <c r="F69" i="3"/>
  <c r="C69" i="3"/>
  <c r="D69" i="3" l="1"/>
  <c r="G41" i="3"/>
  <c r="G60" i="3" l="1"/>
  <c r="G77" i="3" l="1"/>
  <c r="G61" i="3"/>
  <c r="G56" i="3"/>
  <c r="G47" i="3"/>
  <c r="G39" i="3"/>
  <c r="G30" i="3"/>
  <c r="F77" i="3"/>
  <c r="F56" i="3"/>
  <c r="F47" i="3"/>
  <c r="F39" i="3"/>
  <c r="F30" i="3"/>
  <c r="F18" i="3"/>
  <c r="E18" i="3"/>
  <c r="E61" i="3"/>
  <c r="E56" i="3"/>
  <c r="E47" i="3"/>
  <c r="E77" i="3"/>
  <c r="E39" i="3"/>
  <c r="E30" i="3"/>
  <c r="D77" i="3"/>
  <c r="D61" i="3"/>
  <c r="D56" i="3"/>
  <c r="D47" i="3"/>
  <c r="D39" i="3"/>
  <c r="D30" i="3"/>
  <c r="C77" i="3"/>
  <c r="C61" i="3"/>
  <c r="C56" i="3"/>
  <c r="C47" i="3"/>
  <c r="C39" i="3"/>
  <c r="C30" i="3"/>
  <c r="B77" i="3"/>
  <c r="B69" i="3"/>
  <c r="B61" i="3"/>
  <c r="B56" i="3"/>
  <c r="B47" i="3"/>
  <c r="C43" i="3" l="1"/>
  <c r="F67" i="3"/>
  <c r="E43" i="3"/>
  <c r="F43" i="3"/>
  <c r="D67" i="3"/>
  <c r="G67" i="3"/>
  <c r="B67" i="3"/>
  <c r="B72" i="3" s="1"/>
  <c r="B79" i="3" s="1"/>
  <c r="E67" i="3"/>
  <c r="C67" i="3"/>
  <c r="F72" i="3" l="1"/>
  <c r="F79" i="3" s="1"/>
  <c r="C72" i="3"/>
  <c r="C79" i="3" s="1"/>
  <c r="E72" i="3"/>
  <c r="E79" i="3" s="1"/>
  <c r="G19" i="3"/>
  <c r="G18" i="3" s="1"/>
  <c r="D18" i="3"/>
  <c r="D43" i="3" s="1"/>
  <c r="D72" i="3" l="1"/>
  <c r="D79" i="3" s="1"/>
  <c r="G43" i="3"/>
  <c r="G72" i="3" s="1"/>
  <c r="G79" i="3" s="1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<sst xmlns="http://schemas.openxmlformats.org/spreadsheetml/2006/main" count="74" uniqueCount="74">
  <si>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</si>
  <si>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</si>
  <si>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</si>
  <si>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</si>
  <si>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</si>
  <si>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</si>
  <si>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</si>
  <si>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</si>
  <si>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</si>
  <si>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</si>
  <si>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</si>
  <si>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</si>
  <si>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</si>
  <si>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</si>
  <si>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</si>
  <si>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</si>
  <si>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</si>
  <si>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</si>
  <si>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</si>
  <si>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</si>
  <si>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</si>
  <si>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</si>
  <si>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</si>
  <si>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</si>
  <si>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</si>
  <si>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</si>
  <si>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</si>
  <si>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</si>
  <si>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</si>
  <si>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</si>
  <si>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</si>
  <si>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</si>
  <si>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</si>
  <si>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</si>
  <si>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</si>
  <si>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</si>
  <si>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</si>
  <si>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</si>
  <si>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</si>
  <si>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</si>
  <si>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</si>
  <si>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</si>
  <si>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</si>
  <si>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</si>
  <si>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</si>
  <si>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</si>
  <si>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</si>
  <si>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</si>
  <si>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</si>
  <si>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</si>
  <si>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</si>
  <si>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</si>
  <si>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</si>
  <si>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</si>
  <si>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</si>
  <si>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</si>
  <si>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</si>
  <si>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</si>
  <si>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</si>
  <si>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</si>
  <si>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</si>
  <si>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</si>
  <si>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</si>
  <si>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</si>
  <si>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</si>
  <si>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</si>
  <si>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</si>
  <si>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</si>
  <si>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</si>
  <si>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</si>
  <si>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</si>
  <si>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</si>
  <si>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CAMINOS Y AEROPISTAS DE OAXACA</t>
  </si>
  <si>
    <t>Del 1 de enero al 30 de Junio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</si>
</sst>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2"/>
      <color theme="1"/>
      <name val="Arial"/>
      <family val="2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2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49">
    <xf numFmtId="0" fontId="0" fillId="0" borderId="0" xfId="0"/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indent="3"/>
    </xf>
    <xf numFmtId="0" fontId="8" fillId="0" borderId="10" xfId="0" applyFont="1" applyFill="1" applyBorder="1" applyAlignment="1">
      <alignment horizontal="left" vertical="center" indent="3"/>
    </xf>
    <xf numFmtId="3" fontId="7" fillId="0" borderId="11" xfId="0" applyNumberFormat="1" applyFont="1" applyFill="1" applyBorder="1"/>
    <xf numFmtId="3" fontId="11" fillId="0" borderId="10" xfId="0" applyNumberFormat="1" applyFont="1" applyFill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/>
    </xf>
    <xf numFmtId="3" fontId="11" fillId="0" borderId="10" xfId="0" applyNumberFormat="1" applyFont="1" applyFill="1" applyBorder="1" applyAlignment="1">
      <alignment horizontal="center" vertical="center"/>
    </xf>
    <xf numFmtId="3" fontId="11" fillId="0" borderId="12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indent="5"/>
      <protection locked="0"/>
    </xf>
    <xf numFmtId="0" fontId="8" fillId="0" borderId="10" xfId="0" applyFont="1" applyFill="1" applyBorder="1" applyAlignment="1" applyProtection="1">
      <alignment horizontal="left" vertical="center" indent="1"/>
      <protection locked="0"/>
    </xf>
    <xf numFmtId="3" fontId="7" fillId="2" borderId="13" xfId="0" applyNumberFormat="1" applyFont="1" applyFill="1" applyBorder="1" applyAlignment="1">
      <alignment vertical="center"/>
    </xf>
    <xf numFmtId="0" fontId="7" fillId="0" borderId="10" xfId="0" applyFont="1" applyFill="1" applyBorder="1" applyAlignment="1" applyProtection="1">
      <alignment horizontal="left" vertical="center" wrapText="1" indent="5"/>
      <protection locked="0"/>
    </xf>
    <xf numFmtId="0" fontId="7" fillId="0" borderId="10" xfId="0" applyFont="1" applyFill="1" applyBorder="1" applyAlignment="1">
      <alignment horizontal="left" vertical="center" wrapText="1" indent="3"/>
    </xf>
    <xf numFmtId="0" fontId="8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wrapText="1" indent="3"/>
      <protection locked="0"/>
    </xf>
    <xf numFmtId="0" fontId="10" fillId="0" borderId="0" xfId="0" applyFont="1" applyFill="1" applyBorder="1" applyAlignment="1">
      <alignment horizontal="center" vertical="center"/>
    </xf>
    <xf numFmtId="3" fontId="7" fillId="0" borderId="0" xfId="0" applyNumberFormat="1" applyFont="1"/>
    <xf numFmtId="43" fontId="7" fillId="0" borderId="0" xfId="11" applyFont="1"/>
    <xf numFmtId="0" fontId="0" fillId="0" borderId="0" xfId="0" applyFill="1"/>
    <xf numFmtId="0" fontId="7" fillId="0" borderId="0" xfId="0" applyFont="1" applyFill="1"/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</cellXfs>
  <cellStyles count="12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" xfId="11" builtinId="3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1309687</xdr:colOff>
      <xdr:row>0</xdr:row>
      <xdr:rowOff>0</xdr:rowOff>
    </xdr:from>
    <xdr:to>
      <xdr:col>6</xdr:col>
      <xdr:colOff>2738436</xdr:colOff>
      <xdr:row>1</xdr:row>
      <xdr:rowOff>761998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A474B28-EE24-4049-8813-9B6695406372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746" t="-8696"/>
        <a:stretch/>
      </xdr:blipFill>
      <xdr:spPr bwMode="auto">
        <a:xfrm>
          <a:off x="24669750" y="0"/>
          <a:ext cx="1428749" cy="1166811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2"/>
  <sheetViews>
    <sheetView showGridLines="0" tabSelected="1" zoomScale="40" zoomScaleNormal="40" workbookViewId="0">
      <pane ySplit="8" topLeftCell="A66" activePane="bottomLeft" state="frozen"/>
      <selection pane="bottomLeft" activeCell="K78" sqref="K78"/>
    </sheetView>
  </sheetViews>
  <sheetFormatPr baseColWidth="10" defaultRowHeight="32.25" x14ac:dyDescent="0.5"/>
  <cols>
    <col min="1" max="1" width="139.7109375" customWidth="1"/>
    <col min="2" max="7" width="42.140625" style="4" customWidth="1"/>
    <col min="8" max="8" width="11.42578125" style="32"/>
  </cols>
  <sheetData>
    <row r="1" spans="1:8" x14ac:dyDescent="0.25">
      <c r="B1" s="2"/>
      <c r="C1" s="2"/>
      <c r="D1" s="2"/>
      <c r="E1" s="3"/>
      <c r="F1" s="3"/>
      <c r="G1" s="3"/>
    </row>
    <row r="2" spans="1:8" ht="67.5" customHeight="1" x14ac:dyDescent="0.25">
      <c r="A2" s="1"/>
      <c r="B2" s="2"/>
      <c r="C2" s="2"/>
      <c r="D2" s="2"/>
      <c r="E2" s="2"/>
      <c r="F2" s="2"/>
      <c r="G2" s="29"/>
    </row>
    <row r="3" spans="1:8" s="4" customFormat="1" x14ac:dyDescent="0.5">
      <c r="A3" s="34" t="s">
        <v>72</v>
      </c>
      <c r="B3" s="35"/>
      <c r="C3" s="35"/>
      <c r="D3" s="35"/>
      <c r="E3" s="35"/>
      <c r="F3" s="35"/>
      <c r="G3" s="36"/>
      <c r="H3" s="33"/>
    </row>
    <row r="4" spans="1:8" s="4" customFormat="1" x14ac:dyDescent="0.5">
      <c r="A4" s="37" t="s">
        <v>2</v>
      </c>
      <c r="B4" s="38"/>
      <c r="C4" s="38"/>
      <c r="D4" s="38"/>
      <c r="E4" s="38"/>
      <c r="F4" s="38"/>
      <c r="G4" s="39"/>
      <c r="H4" s="33"/>
    </row>
    <row r="5" spans="1:8" s="4" customFormat="1" x14ac:dyDescent="0.5">
      <c r="A5" s="37" t="s">
        <v>73</v>
      </c>
      <c r="B5" s="38"/>
      <c r="C5" s="38"/>
      <c r="D5" s="38"/>
      <c r="E5" s="38"/>
      <c r="F5" s="38"/>
      <c r="G5" s="39"/>
      <c r="H5" s="33"/>
    </row>
    <row r="6" spans="1:8" s="4" customFormat="1" x14ac:dyDescent="0.5">
      <c r="A6" s="40" t="s">
        <v>0</v>
      </c>
      <c r="B6" s="41"/>
      <c r="C6" s="41"/>
      <c r="D6" s="41"/>
      <c r="E6" s="41"/>
      <c r="F6" s="41"/>
      <c r="G6" s="42"/>
      <c r="H6" s="33"/>
    </row>
    <row r="7" spans="1:8" s="4" customFormat="1" x14ac:dyDescent="0.5">
      <c r="A7" s="43" t="s">
        <v>69</v>
      </c>
      <c r="B7" s="45" t="s">
        <v>3</v>
      </c>
      <c r="C7" s="46"/>
      <c r="D7" s="46"/>
      <c r="E7" s="46"/>
      <c r="F7" s="47"/>
      <c r="G7" s="48" t="s">
        <v>70</v>
      </c>
      <c r="H7" s="33"/>
    </row>
    <row r="8" spans="1:8" s="4" customFormat="1" ht="64.5" x14ac:dyDescent="0.5">
      <c r="A8" s="44"/>
      <c r="B8" s="15" t="s">
        <v>4</v>
      </c>
      <c r="C8" s="5" t="s">
        <v>71</v>
      </c>
      <c r="D8" s="15" t="s">
        <v>5</v>
      </c>
      <c r="E8" s="15" t="s">
        <v>1</v>
      </c>
      <c r="F8" s="15" t="s">
        <v>6</v>
      </c>
      <c r="G8" s="48"/>
      <c r="H8" s="33"/>
    </row>
    <row r="9" spans="1:8" s="4" customFormat="1" x14ac:dyDescent="0.5">
      <c r="A9" s="16"/>
      <c r="B9" s="17"/>
      <c r="C9" s="9"/>
      <c r="D9" s="18"/>
      <c r="E9" s="18"/>
      <c r="F9" s="18"/>
      <c r="G9" s="19"/>
      <c r="H9" s="33"/>
    </row>
    <row r="10" spans="1:8" s="4" customFormat="1" x14ac:dyDescent="0.5">
      <c r="A10" s="20" t="s">
        <v>7</v>
      </c>
      <c r="B10" s="10"/>
      <c r="C10" s="10"/>
      <c r="D10" s="10"/>
      <c r="E10" s="10"/>
      <c r="F10" s="10"/>
      <c r="G10" s="10"/>
      <c r="H10" s="33"/>
    </row>
    <row r="11" spans="1:8" s="4" customFormat="1" x14ac:dyDescent="0.5">
      <c r="A11" s="21" t="s">
        <v>8</v>
      </c>
      <c r="B11" s="11"/>
      <c r="C11" s="11">
        <v>27689646.609999999</v>
      </c>
      <c r="D11" s="11">
        <f>+C11</f>
        <v>27689646.609999999</v>
      </c>
      <c r="E11" s="11">
        <v>0</v>
      </c>
      <c r="F11" s="11">
        <v>0</v>
      </c>
      <c r="G11" s="11">
        <f>+D11-E11</f>
        <v>27689646.609999999</v>
      </c>
      <c r="H11" s="33"/>
    </row>
    <row r="12" spans="1:8" s="4" customFormat="1" x14ac:dyDescent="0.5">
      <c r="A12" s="21" t="s">
        <v>9</v>
      </c>
      <c r="B12" s="11"/>
      <c r="C12" s="11"/>
      <c r="D12" s="11"/>
      <c r="E12" s="11"/>
      <c r="F12" s="11"/>
      <c r="G12" s="11"/>
      <c r="H12" s="33"/>
    </row>
    <row r="13" spans="1:8" s="4" customFormat="1" x14ac:dyDescent="0.5">
      <c r="A13" s="21" t="s">
        <v>10</v>
      </c>
      <c r="B13" s="11"/>
      <c r="C13" s="11"/>
      <c r="D13" s="11"/>
      <c r="E13" s="11"/>
      <c r="F13" s="11"/>
      <c r="G13" s="11"/>
      <c r="H13" s="33"/>
    </row>
    <row r="14" spans="1:8" s="4" customFormat="1" x14ac:dyDescent="0.5">
      <c r="A14" s="21" t="s">
        <v>11</v>
      </c>
      <c r="B14" s="11"/>
      <c r="C14" s="11">
        <v>1687310</v>
      </c>
      <c r="D14" s="11">
        <f>+C14</f>
        <v>1687310</v>
      </c>
      <c r="E14" s="11">
        <v>1452057.37</v>
      </c>
      <c r="F14" s="11">
        <v>618602.37</v>
      </c>
      <c r="G14" s="11">
        <f>+D14-E14</f>
        <v>235252.62999999989</v>
      </c>
      <c r="H14" s="33"/>
    </row>
    <row r="15" spans="1:8" s="4" customFormat="1" x14ac:dyDescent="0.5">
      <c r="A15" s="21" t="s">
        <v>12</v>
      </c>
      <c r="B15" s="11"/>
      <c r="C15" s="11"/>
      <c r="D15" s="11"/>
      <c r="E15" s="11"/>
      <c r="F15" s="11"/>
      <c r="G15" s="11"/>
      <c r="H15" s="33"/>
    </row>
    <row r="16" spans="1:8" s="4" customFormat="1" x14ac:dyDescent="0.5">
      <c r="A16" s="21" t="s">
        <v>13</v>
      </c>
      <c r="B16" s="11"/>
      <c r="C16" s="11"/>
      <c r="D16" s="11"/>
      <c r="E16" s="11"/>
      <c r="F16" s="11"/>
      <c r="G16" s="11"/>
      <c r="H16" s="33"/>
    </row>
    <row r="17" spans="1:8" s="4" customFormat="1" x14ac:dyDescent="0.5">
      <c r="A17" s="21" t="s">
        <v>14</v>
      </c>
      <c r="B17" s="11"/>
      <c r="C17" s="11"/>
      <c r="D17" s="11"/>
      <c r="E17" s="11"/>
      <c r="F17" s="11"/>
      <c r="G17" s="11"/>
      <c r="H17" s="33"/>
    </row>
    <row r="18" spans="1:8" s="4" customFormat="1" x14ac:dyDescent="0.5">
      <c r="A18" s="27" t="s">
        <v>15</v>
      </c>
      <c r="B18" s="10">
        <f>B19+B20+B21+B22+B23+B24+B25+B26+B27+B28+B29</f>
        <v>276966381.49000001</v>
      </c>
      <c r="C18" s="10">
        <f>C19+C20+C21+C22+C23+C24+C25+C26+C27+C28+C29</f>
        <v>70821479.74000001</v>
      </c>
      <c r="D18" s="10">
        <f t="shared" ref="B18:G18" si="0">D19+D20+D21+D22+D23+D24+D25+D26+D27+D28+D29</f>
        <v>347787861.23000002</v>
      </c>
      <c r="E18" s="10">
        <f t="shared" si="0"/>
        <v>142929222.49000001</v>
      </c>
      <c r="F18" s="10">
        <f t="shared" si="0"/>
        <v>120423264.42</v>
      </c>
      <c r="G18" s="10">
        <f t="shared" si="0"/>
        <v>204858638.74000001</v>
      </c>
      <c r="H18" s="33"/>
    </row>
    <row r="19" spans="1:8" s="4" customFormat="1" x14ac:dyDescent="0.5">
      <c r="A19" s="22" t="s">
        <v>16</v>
      </c>
      <c r="B19" s="11">
        <v>276966381.49000001</v>
      </c>
      <c r="C19" s="11">
        <f>+D19-B19</f>
        <v>70821479.74000001</v>
      </c>
      <c r="D19" s="11">
        <v>347787861.23000002</v>
      </c>
      <c r="E19" s="11">
        <v>142929222.49000001</v>
      </c>
      <c r="F19" s="11">
        <v>120423264.42</v>
      </c>
      <c r="G19" s="11">
        <f>+D19-E19</f>
        <v>204858638.74000001</v>
      </c>
      <c r="H19" s="33"/>
    </row>
    <row r="20" spans="1:8" s="4" customFormat="1" x14ac:dyDescent="0.5">
      <c r="A20" s="22" t="s">
        <v>17</v>
      </c>
      <c r="B20" s="11"/>
      <c r="C20" s="11"/>
      <c r="D20" s="11"/>
      <c r="E20" s="11"/>
      <c r="F20" s="11"/>
      <c r="G20" s="11"/>
      <c r="H20" s="33"/>
    </row>
    <row r="21" spans="1:8" s="4" customFormat="1" x14ac:dyDescent="0.5">
      <c r="A21" s="22" t="s">
        <v>18</v>
      </c>
      <c r="B21" s="11"/>
      <c r="C21" s="11"/>
      <c r="D21" s="11"/>
      <c r="E21" s="11"/>
      <c r="F21" s="11"/>
      <c r="G21" s="11"/>
      <c r="H21" s="33"/>
    </row>
    <row r="22" spans="1:8" s="4" customFormat="1" x14ac:dyDescent="0.5">
      <c r="A22" s="22" t="s">
        <v>19</v>
      </c>
      <c r="B22" s="11"/>
      <c r="C22" s="11"/>
      <c r="D22" s="11"/>
      <c r="E22" s="11"/>
      <c r="F22" s="11"/>
      <c r="G22" s="11"/>
      <c r="H22" s="33"/>
    </row>
    <row r="23" spans="1:8" s="4" customFormat="1" x14ac:dyDescent="0.5">
      <c r="A23" s="22" t="s">
        <v>20</v>
      </c>
      <c r="B23" s="11"/>
      <c r="C23" s="11"/>
      <c r="D23" s="11"/>
      <c r="E23" s="11"/>
      <c r="F23" s="11"/>
      <c r="G23" s="11"/>
      <c r="H23" s="33"/>
    </row>
    <row r="24" spans="1:8" s="4" customFormat="1" x14ac:dyDescent="0.5">
      <c r="A24" s="22" t="s">
        <v>21</v>
      </c>
      <c r="B24" s="11"/>
      <c r="C24" s="11"/>
      <c r="D24" s="11"/>
      <c r="E24" s="11"/>
      <c r="F24" s="11"/>
      <c r="G24" s="11"/>
      <c r="H24" s="33"/>
    </row>
    <row r="25" spans="1:8" s="4" customFormat="1" x14ac:dyDescent="0.5">
      <c r="A25" s="22" t="s">
        <v>22</v>
      </c>
      <c r="B25" s="11"/>
      <c r="C25" s="11"/>
      <c r="D25" s="11"/>
      <c r="E25" s="11"/>
      <c r="F25" s="11"/>
      <c r="G25" s="11"/>
      <c r="H25" s="33"/>
    </row>
    <row r="26" spans="1:8" s="4" customFormat="1" x14ac:dyDescent="0.5">
      <c r="A26" s="22" t="s">
        <v>23</v>
      </c>
      <c r="B26" s="11"/>
      <c r="C26" s="11"/>
      <c r="D26" s="11"/>
      <c r="E26" s="11"/>
      <c r="F26" s="11"/>
      <c r="G26" s="11"/>
      <c r="H26" s="33"/>
    </row>
    <row r="27" spans="1:8" s="4" customFormat="1" x14ac:dyDescent="0.5">
      <c r="A27" s="22" t="s">
        <v>24</v>
      </c>
      <c r="B27" s="11"/>
      <c r="C27" s="11"/>
      <c r="D27" s="11"/>
      <c r="E27" s="11"/>
      <c r="F27" s="11"/>
      <c r="G27" s="11"/>
      <c r="H27" s="33"/>
    </row>
    <row r="28" spans="1:8" s="4" customFormat="1" x14ac:dyDescent="0.5">
      <c r="A28" s="22" t="s">
        <v>25</v>
      </c>
      <c r="B28" s="11"/>
      <c r="C28" s="11"/>
      <c r="D28" s="11"/>
      <c r="E28" s="11"/>
      <c r="F28" s="11"/>
      <c r="G28" s="11"/>
      <c r="H28" s="33"/>
    </row>
    <row r="29" spans="1:8" s="4" customFormat="1" ht="64.5" x14ac:dyDescent="0.5">
      <c r="A29" s="25" t="s">
        <v>26</v>
      </c>
      <c r="B29" s="11"/>
      <c r="C29" s="11"/>
      <c r="D29" s="11"/>
      <c r="E29" s="11"/>
      <c r="F29" s="11"/>
      <c r="G29" s="11"/>
      <c r="H29" s="33"/>
    </row>
    <row r="30" spans="1:8" s="4" customFormat="1" x14ac:dyDescent="0.5">
      <c r="A30" s="27" t="s">
        <v>27</v>
      </c>
      <c r="B30" s="10">
        <f>B31+B32+B33+B34+B35</f>
        <v>0</v>
      </c>
      <c r="C30" s="10">
        <f t="shared" ref="C30:G30" si="1">C31+C32+C33+C34+C35</f>
        <v>0</v>
      </c>
      <c r="D30" s="10">
        <f t="shared" si="1"/>
        <v>0</v>
      </c>
      <c r="E30" s="10">
        <f t="shared" si="1"/>
        <v>0</v>
      </c>
      <c r="F30" s="10">
        <f t="shared" si="1"/>
        <v>0</v>
      </c>
      <c r="G30" s="10">
        <f t="shared" si="1"/>
        <v>0</v>
      </c>
      <c r="H30" s="33"/>
    </row>
    <row r="31" spans="1:8" s="4" customFormat="1" x14ac:dyDescent="0.5">
      <c r="A31" s="22" t="s">
        <v>28</v>
      </c>
      <c r="B31" s="11"/>
      <c r="C31" s="11"/>
      <c r="D31" s="11"/>
      <c r="E31" s="11"/>
      <c r="F31" s="11"/>
      <c r="G31" s="11"/>
      <c r="H31" s="33"/>
    </row>
    <row r="32" spans="1:8" s="4" customFormat="1" x14ac:dyDescent="0.5">
      <c r="A32" s="22" t="s">
        <v>29</v>
      </c>
      <c r="B32" s="11"/>
      <c r="C32" s="11"/>
      <c r="D32" s="11"/>
      <c r="E32" s="11"/>
      <c r="F32" s="11"/>
      <c r="G32" s="11"/>
      <c r="H32" s="33"/>
    </row>
    <row r="33" spans="1:8" s="4" customFormat="1" x14ac:dyDescent="0.5">
      <c r="A33" s="22" t="s">
        <v>30</v>
      </c>
      <c r="B33" s="11"/>
      <c r="C33" s="11"/>
      <c r="D33" s="11"/>
      <c r="E33" s="11"/>
      <c r="F33" s="11"/>
      <c r="G33" s="11"/>
      <c r="H33" s="33"/>
    </row>
    <row r="34" spans="1:8" s="4" customFormat="1" x14ac:dyDescent="0.5">
      <c r="A34" s="22" t="s">
        <v>31</v>
      </c>
      <c r="B34" s="11"/>
      <c r="C34" s="11"/>
      <c r="D34" s="11"/>
      <c r="E34" s="11"/>
      <c r="F34" s="11"/>
      <c r="G34" s="11"/>
      <c r="H34" s="33"/>
    </row>
    <row r="35" spans="1:8" s="4" customFormat="1" x14ac:dyDescent="0.5">
      <c r="A35" s="22" t="s">
        <v>32</v>
      </c>
      <c r="B35" s="11"/>
      <c r="C35" s="11"/>
      <c r="D35" s="11"/>
      <c r="E35" s="11"/>
      <c r="F35" s="11"/>
      <c r="G35" s="11">
        <f>+D35-E35</f>
        <v>0</v>
      </c>
      <c r="H35" s="33"/>
    </row>
    <row r="36" spans="1:8" s="4" customFormat="1" x14ac:dyDescent="0.5">
      <c r="A36" s="21" t="s">
        <v>33</v>
      </c>
      <c r="B36" s="11"/>
      <c r="C36" s="11"/>
      <c r="D36" s="11"/>
      <c r="E36" s="11"/>
      <c r="F36" s="11"/>
      <c r="G36" s="11"/>
      <c r="H36" s="33"/>
    </row>
    <row r="37" spans="1:8" s="4" customFormat="1" x14ac:dyDescent="0.5">
      <c r="A37" s="21" t="s">
        <v>34</v>
      </c>
      <c r="B37" s="10">
        <f>B38+B39</f>
        <v>0</v>
      </c>
      <c r="C37" s="10">
        <f>C38</f>
        <v>0</v>
      </c>
      <c r="D37" s="10">
        <f t="shared" ref="D37:G37" si="2">D38</f>
        <v>0</v>
      </c>
      <c r="E37" s="10">
        <f t="shared" si="2"/>
        <v>0</v>
      </c>
      <c r="F37" s="10">
        <f t="shared" si="2"/>
        <v>0</v>
      </c>
      <c r="G37" s="10">
        <f t="shared" si="2"/>
        <v>0</v>
      </c>
      <c r="H37" s="33"/>
    </row>
    <row r="38" spans="1:8" s="4" customFormat="1" x14ac:dyDescent="0.5">
      <c r="A38" s="22" t="s">
        <v>35</v>
      </c>
      <c r="B38" s="10"/>
      <c r="C38" s="11"/>
      <c r="D38" s="11"/>
      <c r="E38" s="11"/>
      <c r="F38" s="11"/>
      <c r="G38" s="11">
        <f>+D38-E38</f>
        <v>0</v>
      </c>
      <c r="H38" s="33"/>
    </row>
    <row r="39" spans="1:8" s="4" customFormat="1" x14ac:dyDescent="0.5">
      <c r="A39" s="27" t="s">
        <v>36</v>
      </c>
      <c r="B39" s="10">
        <f>B40+B41</f>
        <v>0</v>
      </c>
      <c r="C39" s="10">
        <f t="shared" ref="C39:G39" si="3">C40+C41</f>
        <v>2338148.71</v>
      </c>
      <c r="D39" s="10">
        <f t="shared" si="3"/>
        <v>2338148.71</v>
      </c>
      <c r="E39" s="10">
        <f t="shared" si="3"/>
        <v>2338148.71</v>
      </c>
      <c r="F39" s="10">
        <f t="shared" si="3"/>
        <v>2338148.71</v>
      </c>
      <c r="G39" s="10">
        <f t="shared" si="3"/>
        <v>0</v>
      </c>
      <c r="H39" s="33"/>
    </row>
    <row r="40" spans="1:8" s="4" customFormat="1" x14ac:dyDescent="0.5">
      <c r="A40" s="22" t="s">
        <v>37</v>
      </c>
      <c r="B40" s="11"/>
      <c r="C40" s="11"/>
      <c r="D40" s="11"/>
      <c r="E40" s="11"/>
      <c r="F40" s="11"/>
      <c r="G40" s="11"/>
      <c r="H40" s="33"/>
    </row>
    <row r="41" spans="1:8" s="4" customFormat="1" x14ac:dyDescent="0.5">
      <c r="A41" s="22" t="s">
        <v>38</v>
      </c>
      <c r="B41" s="11"/>
      <c r="C41" s="11">
        <v>2338148.71</v>
      </c>
      <c r="D41" s="11">
        <v>2338148.71</v>
      </c>
      <c r="E41" s="11">
        <v>2338148.71</v>
      </c>
      <c r="F41" s="11">
        <v>2338148.71</v>
      </c>
      <c r="G41" s="11">
        <f>+D41-E41</f>
        <v>0</v>
      </c>
      <c r="H41" s="33"/>
    </row>
    <row r="42" spans="1:8" s="4" customFormat="1" x14ac:dyDescent="0.5">
      <c r="A42" s="12"/>
      <c r="B42" s="11"/>
      <c r="C42" s="11"/>
      <c r="D42" s="11"/>
      <c r="E42" s="11"/>
      <c r="F42" s="11"/>
      <c r="G42" s="11"/>
      <c r="H42" s="33"/>
    </row>
    <row r="43" spans="1:8" s="4" customFormat="1" x14ac:dyDescent="0.5">
      <c r="A43" s="23" t="s">
        <v>39</v>
      </c>
      <c r="B43" s="10">
        <f>B11+B12+B13+B14+B15+B16+B17+B18+B30+B36+B37+B39</f>
        <v>276966381.49000001</v>
      </c>
      <c r="C43" s="10">
        <f>C11+C12+C13+C14+C15+C16+C17+C18+C30+C36+C37+C39</f>
        <v>102536585.06</v>
      </c>
      <c r="D43" s="10">
        <f>D11+D12+D13+D14+D15+D16+D17+D18+D30+D36+D37+D39</f>
        <v>379502966.55000001</v>
      </c>
      <c r="E43" s="10">
        <f t="shared" ref="E43:G43" si="4">E11+E12+E13+E14+E15+E16+E17+E18+E30+E36+E37+E39</f>
        <v>146719428.57000002</v>
      </c>
      <c r="F43" s="10">
        <f t="shared" si="4"/>
        <v>123380015.5</v>
      </c>
      <c r="G43" s="10">
        <f t="shared" si="4"/>
        <v>232783537.98000002</v>
      </c>
      <c r="H43" s="33"/>
    </row>
    <row r="44" spans="1:8" s="4" customFormat="1" x14ac:dyDescent="0.5">
      <c r="A44" s="20" t="s">
        <v>40</v>
      </c>
      <c r="B44" s="24"/>
      <c r="C44" s="24"/>
      <c r="D44" s="24"/>
      <c r="E44" s="24"/>
      <c r="F44" s="24"/>
      <c r="G44" s="10"/>
      <c r="H44" s="33"/>
    </row>
    <row r="45" spans="1:8" s="4" customFormat="1" x14ac:dyDescent="0.5">
      <c r="A45" s="12"/>
      <c r="B45" s="13"/>
      <c r="C45" s="13"/>
      <c r="D45" s="13"/>
      <c r="E45" s="13"/>
      <c r="F45" s="13"/>
      <c r="G45" s="13"/>
      <c r="H45" s="33"/>
    </row>
    <row r="46" spans="1:8" s="4" customFormat="1" x14ac:dyDescent="0.5">
      <c r="A46" s="20" t="s">
        <v>41</v>
      </c>
      <c r="B46" s="13"/>
      <c r="C46" s="13"/>
      <c r="D46" s="13"/>
      <c r="E46" s="13"/>
      <c r="F46" s="13"/>
      <c r="G46" s="13"/>
      <c r="H46" s="33"/>
    </row>
    <row r="47" spans="1:8" s="4" customFormat="1" x14ac:dyDescent="0.5">
      <c r="A47" s="27" t="s">
        <v>42</v>
      </c>
      <c r="B47" s="10">
        <f t="shared" ref="B47:G47" si="5">B48+B49+B50+B51+B52+B53+B54+B55</f>
        <v>0</v>
      </c>
      <c r="C47" s="10">
        <f t="shared" si="5"/>
        <v>287515678.52999997</v>
      </c>
      <c r="D47" s="10">
        <f t="shared" si="5"/>
        <v>287515678.52999997</v>
      </c>
      <c r="E47" s="10">
        <f t="shared" si="5"/>
        <v>47100953.310000002</v>
      </c>
      <c r="F47" s="10">
        <f t="shared" si="5"/>
        <v>41144533.450000003</v>
      </c>
      <c r="G47" s="10">
        <f t="shared" si="5"/>
        <v>240414725.21999997</v>
      </c>
      <c r="H47" s="33"/>
    </row>
    <row r="48" spans="1:8" s="4" customFormat="1" ht="64.5" x14ac:dyDescent="0.5">
      <c r="A48" s="25" t="s">
        <v>43</v>
      </c>
      <c r="B48" s="11"/>
      <c r="C48" s="11"/>
      <c r="D48" s="11"/>
      <c r="E48" s="11"/>
      <c r="F48" s="11"/>
      <c r="G48" s="11"/>
      <c r="H48" s="33"/>
    </row>
    <row r="49" spans="1:8" s="4" customFormat="1" x14ac:dyDescent="0.5">
      <c r="A49" s="22" t="s">
        <v>44</v>
      </c>
      <c r="B49" s="11"/>
      <c r="C49" s="11"/>
      <c r="D49" s="11"/>
      <c r="E49" s="11"/>
      <c r="F49" s="11"/>
      <c r="G49" s="11"/>
      <c r="H49" s="33"/>
    </row>
    <row r="50" spans="1:8" s="4" customFormat="1" x14ac:dyDescent="0.5">
      <c r="A50" s="22" t="s">
        <v>45</v>
      </c>
      <c r="B50" s="11"/>
      <c r="C50" s="11">
        <v>287515678.52999997</v>
      </c>
      <c r="D50" s="11">
        <f>+C50</f>
        <v>287515678.52999997</v>
      </c>
      <c r="E50" s="11">
        <v>47100953.310000002</v>
      </c>
      <c r="F50" s="11">
        <v>41144533.450000003</v>
      </c>
      <c r="G50" s="11">
        <f>+D50-E50</f>
        <v>240414725.21999997</v>
      </c>
      <c r="H50" s="33"/>
    </row>
    <row r="51" spans="1:8" s="4" customFormat="1" ht="96.75" x14ac:dyDescent="0.5">
      <c r="A51" s="25" t="s">
        <v>46</v>
      </c>
      <c r="B51" s="11"/>
      <c r="C51" s="11"/>
      <c r="D51" s="11"/>
      <c r="E51" s="11"/>
      <c r="F51" s="11"/>
      <c r="G51" s="11"/>
      <c r="H51" s="33"/>
    </row>
    <row r="52" spans="1:8" s="4" customFormat="1" x14ac:dyDescent="0.5">
      <c r="A52" s="22" t="s">
        <v>47</v>
      </c>
      <c r="B52" s="11"/>
      <c r="C52" s="11"/>
      <c r="D52" s="11"/>
      <c r="E52" s="11"/>
      <c r="F52" s="11"/>
      <c r="G52" s="11"/>
      <c r="H52" s="33"/>
    </row>
    <row r="53" spans="1:8" s="4" customFormat="1" ht="64.5" x14ac:dyDescent="0.5">
      <c r="A53" s="25" t="s">
        <v>48</v>
      </c>
      <c r="B53" s="11"/>
      <c r="C53" s="11"/>
      <c r="D53" s="11"/>
      <c r="E53" s="11"/>
      <c r="F53" s="11"/>
      <c r="G53" s="11"/>
      <c r="H53" s="33"/>
    </row>
    <row r="54" spans="1:8" s="4" customFormat="1" ht="64.5" x14ac:dyDescent="0.5">
      <c r="A54" s="25" t="s">
        <v>49</v>
      </c>
      <c r="B54" s="11"/>
      <c r="C54" s="11"/>
      <c r="D54" s="11"/>
      <c r="E54" s="11"/>
      <c r="F54" s="11"/>
      <c r="G54" s="11"/>
      <c r="H54" s="33"/>
    </row>
    <row r="55" spans="1:8" s="4" customFormat="1" ht="64.5" x14ac:dyDescent="0.5">
      <c r="A55" s="25" t="s">
        <v>50</v>
      </c>
      <c r="B55" s="11"/>
      <c r="C55" s="11"/>
      <c r="D55" s="11"/>
      <c r="E55" s="11"/>
      <c r="F55" s="11"/>
      <c r="G55" s="11"/>
      <c r="H55" s="33"/>
    </row>
    <row r="56" spans="1:8" s="4" customFormat="1" x14ac:dyDescent="0.5">
      <c r="A56" s="27" t="s">
        <v>51</v>
      </c>
      <c r="B56" s="10">
        <f t="shared" ref="B56:G56" si="6">B57+B58+B59+B60</f>
        <v>0</v>
      </c>
      <c r="C56" s="10">
        <f t="shared" si="6"/>
        <v>0</v>
      </c>
      <c r="D56" s="10">
        <f t="shared" si="6"/>
        <v>0</v>
      </c>
      <c r="E56" s="10">
        <f t="shared" si="6"/>
        <v>0</v>
      </c>
      <c r="F56" s="10">
        <f t="shared" si="6"/>
        <v>0</v>
      </c>
      <c r="G56" s="10">
        <f t="shared" si="6"/>
        <v>0</v>
      </c>
      <c r="H56" s="33"/>
    </row>
    <row r="57" spans="1:8" s="4" customFormat="1" x14ac:dyDescent="0.5">
      <c r="A57" s="22" t="s">
        <v>52</v>
      </c>
      <c r="B57" s="11"/>
      <c r="C57" s="11"/>
      <c r="D57" s="11"/>
      <c r="E57" s="11"/>
      <c r="F57" s="11"/>
      <c r="G57" s="11"/>
      <c r="H57" s="33"/>
    </row>
    <row r="58" spans="1:8" s="4" customFormat="1" x14ac:dyDescent="0.5">
      <c r="A58" s="22" t="s">
        <v>53</v>
      </c>
      <c r="B58" s="11"/>
      <c r="C58" s="11"/>
      <c r="D58" s="11"/>
      <c r="E58" s="11"/>
      <c r="F58" s="11"/>
      <c r="G58" s="11"/>
      <c r="H58" s="33"/>
    </row>
    <row r="59" spans="1:8" s="4" customFormat="1" x14ac:dyDescent="0.5">
      <c r="A59" s="22" t="s">
        <v>54</v>
      </c>
      <c r="B59" s="11"/>
      <c r="C59" s="11"/>
      <c r="D59" s="11"/>
      <c r="E59" s="11"/>
      <c r="F59" s="11"/>
      <c r="G59" s="11"/>
      <c r="H59" s="33"/>
    </row>
    <row r="60" spans="1:8" s="4" customFormat="1" x14ac:dyDescent="0.5">
      <c r="A60" s="22" t="s">
        <v>55</v>
      </c>
      <c r="B60" s="11"/>
      <c r="C60" s="11"/>
      <c r="D60" s="11"/>
      <c r="E60" s="11"/>
      <c r="F60" s="11"/>
      <c r="G60" s="11">
        <f>+D60-E60</f>
        <v>0</v>
      </c>
      <c r="H60" s="33"/>
    </row>
    <row r="61" spans="1:8" s="4" customFormat="1" x14ac:dyDescent="0.5">
      <c r="A61" s="27" t="s">
        <v>56</v>
      </c>
      <c r="B61" s="10">
        <f t="shared" ref="B61:G61" si="7">B62+B63</f>
        <v>0</v>
      </c>
      <c r="C61" s="10">
        <f t="shared" si="7"/>
        <v>7360190.0199999996</v>
      </c>
      <c r="D61" s="10">
        <f t="shared" si="7"/>
        <v>7360190.0199999996</v>
      </c>
      <c r="E61" s="10">
        <f t="shared" si="7"/>
        <v>7327864.4800000004</v>
      </c>
      <c r="F61" s="10">
        <f>F62+F63</f>
        <v>7010321.0700000003</v>
      </c>
      <c r="G61" s="10">
        <f t="shared" si="7"/>
        <v>32325.539999999106</v>
      </c>
      <c r="H61" s="33"/>
    </row>
    <row r="62" spans="1:8" s="4" customFormat="1" ht="64.5" x14ac:dyDescent="0.5">
      <c r="A62" s="25" t="s">
        <v>57</v>
      </c>
      <c r="B62" s="11"/>
      <c r="C62" s="11">
        <v>7360190.0199999996</v>
      </c>
      <c r="D62" s="11">
        <f>+C62</f>
        <v>7360190.0199999996</v>
      </c>
      <c r="E62" s="11">
        <v>7327864.4800000004</v>
      </c>
      <c r="F62" s="11">
        <v>7010321.0700000003</v>
      </c>
      <c r="G62" s="11">
        <f>+D62-E62</f>
        <v>32325.539999999106</v>
      </c>
      <c r="H62" s="33"/>
    </row>
    <row r="63" spans="1:8" s="4" customFormat="1" x14ac:dyDescent="0.5">
      <c r="A63" s="22" t="s">
        <v>58</v>
      </c>
      <c r="B63" s="11"/>
      <c r="C63" s="11"/>
      <c r="D63" s="11"/>
      <c r="E63" s="11"/>
      <c r="F63" s="11"/>
      <c r="G63" s="11"/>
      <c r="H63" s="33"/>
    </row>
    <row r="64" spans="1:8" s="4" customFormat="1" ht="64.5" x14ac:dyDescent="0.5">
      <c r="A64" s="28" t="s">
        <v>59</v>
      </c>
      <c r="B64" s="11"/>
      <c r="C64" s="11"/>
      <c r="D64" s="11"/>
      <c r="E64" s="11"/>
      <c r="F64" s="11"/>
      <c r="G64" s="11"/>
      <c r="H64" s="33"/>
    </row>
    <row r="65" spans="1:8" s="4" customFormat="1" x14ac:dyDescent="0.5">
      <c r="A65" s="21" t="s">
        <v>60</v>
      </c>
      <c r="B65" s="11"/>
      <c r="C65" s="11">
        <v>1760811.87</v>
      </c>
      <c r="D65" s="11">
        <f>+C65</f>
        <v>1760811.87</v>
      </c>
      <c r="E65" s="11">
        <v>1760811.87</v>
      </c>
      <c r="F65" s="11">
        <v>1760811.87</v>
      </c>
      <c r="G65" s="11">
        <f>+D65-E65</f>
        <v>0</v>
      </c>
      <c r="H65" s="33"/>
    </row>
    <row r="66" spans="1:8" s="4" customFormat="1" x14ac:dyDescent="0.5">
      <c r="A66" s="12"/>
      <c r="B66" s="13"/>
      <c r="C66" s="13"/>
      <c r="D66" s="13"/>
      <c r="E66" s="13"/>
      <c r="F66" s="13"/>
      <c r="G66" s="13"/>
      <c r="H66" s="33"/>
    </row>
    <row r="67" spans="1:8" s="4" customFormat="1" x14ac:dyDescent="0.5">
      <c r="A67" s="23" t="s">
        <v>61</v>
      </c>
      <c r="B67" s="10">
        <f t="shared" ref="B67:G67" si="8">B47+B56+B61+B64+B65</f>
        <v>0</v>
      </c>
      <c r="C67" s="10">
        <f t="shared" si="8"/>
        <v>296636680.41999996</v>
      </c>
      <c r="D67" s="10">
        <f t="shared" si="8"/>
        <v>296636680.41999996</v>
      </c>
      <c r="E67" s="10">
        <f t="shared" si="8"/>
        <v>56189629.660000004</v>
      </c>
      <c r="F67" s="10">
        <f>F47+F56+F61+F64+F65</f>
        <v>49915666.390000001</v>
      </c>
      <c r="G67" s="10">
        <f t="shared" si="8"/>
        <v>240447050.75999996</v>
      </c>
      <c r="H67" s="33"/>
    </row>
    <row r="68" spans="1:8" s="4" customFormat="1" x14ac:dyDescent="0.5">
      <c r="A68" s="12"/>
      <c r="B68" s="13"/>
      <c r="C68" s="13"/>
      <c r="D68" s="13"/>
      <c r="E68" s="13"/>
      <c r="F68" s="13"/>
      <c r="G68" s="13"/>
      <c r="H68" s="33"/>
    </row>
    <row r="69" spans="1:8" s="4" customFormat="1" x14ac:dyDescent="0.5">
      <c r="A69" s="23" t="s">
        <v>62</v>
      </c>
      <c r="B69" s="10">
        <f>B70</f>
        <v>0</v>
      </c>
      <c r="C69" s="10">
        <f>SUM(C70)</f>
        <v>0</v>
      </c>
      <c r="D69" s="10">
        <f t="shared" ref="D69:G69" si="9">SUM(D70)</f>
        <v>0</v>
      </c>
      <c r="E69" s="10">
        <f t="shared" si="9"/>
        <v>0</v>
      </c>
      <c r="F69" s="10">
        <f t="shared" si="9"/>
        <v>0</v>
      </c>
      <c r="G69" s="10">
        <f t="shared" si="9"/>
        <v>0</v>
      </c>
      <c r="H69" s="33"/>
    </row>
    <row r="70" spans="1:8" s="4" customFormat="1" x14ac:dyDescent="0.5">
      <c r="A70" s="6" t="s">
        <v>63</v>
      </c>
      <c r="B70" s="11"/>
      <c r="C70" s="11"/>
      <c r="D70" s="11"/>
      <c r="E70" s="11"/>
      <c r="F70" s="11"/>
      <c r="G70" s="11">
        <f>+D70-E70</f>
        <v>0</v>
      </c>
      <c r="H70" s="33"/>
    </row>
    <row r="71" spans="1:8" s="4" customFormat="1" x14ac:dyDescent="0.5">
      <c r="A71" s="12"/>
      <c r="B71" s="13"/>
      <c r="C71" s="13"/>
      <c r="D71" s="13"/>
      <c r="E71" s="13"/>
      <c r="F71" s="13"/>
      <c r="G71" s="13"/>
      <c r="H71" s="33"/>
    </row>
    <row r="72" spans="1:8" s="4" customFormat="1" x14ac:dyDescent="0.5">
      <c r="A72" s="23" t="s">
        <v>64</v>
      </c>
      <c r="B72" s="10">
        <f>B43+B67+B69</f>
        <v>276966381.49000001</v>
      </c>
      <c r="C72" s="10">
        <f>C43+C67+C69</f>
        <v>399173265.47999996</v>
      </c>
      <c r="D72" s="10">
        <f>D43+D67+D69</f>
        <v>676139646.97000003</v>
      </c>
      <c r="E72" s="10">
        <f>E43+E67+E69</f>
        <v>202909058.23000002</v>
      </c>
      <c r="F72" s="10">
        <f>F43+F67+F69</f>
        <v>173295681.88999999</v>
      </c>
      <c r="G72" s="10">
        <f t="shared" ref="G72" si="10">G43+G67+G69</f>
        <v>473230588.74000001</v>
      </c>
      <c r="H72" s="33"/>
    </row>
    <row r="73" spans="1:8" s="4" customFormat="1" x14ac:dyDescent="0.5">
      <c r="A73" s="12"/>
      <c r="B73" s="13"/>
      <c r="C73" s="13"/>
      <c r="D73" s="13"/>
      <c r="E73" s="13"/>
      <c r="F73" s="13"/>
      <c r="G73" s="13"/>
      <c r="H73" s="33"/>
    </row>
    <row r="74" spans="1:8" s="4" customFormat="1" x14ac:dyDescent="0.5">
      <c r="A74" s="7" t="s">
        <v>65</v>
      </c>
      <c r="B74" s="13"/>
      <c r="C74" s="13"/>
      <c r="D74" s="13"/>
      <c r="E74" s="13"/>
      <c r="F74" s="13"/>
      <c r="G74" s="13"/>
      <c r="H74" s="33"/>
    </row>
    <row r="75" spans="1:8" s="4" customFormat="1" ht="64.5" x14ac:dyDescent="0.5">
      <c r="A75" s="26" t="s">
        <v>66</v>
      </c>
      <c r="B75" s="11"/>
      <c r="C75" s="11"/>
      <c r="D75" s="11"/>
      <c r="E75" s="11"/>
      <c r="F75" s="11"/>
      <c r="G75" s="11"/>
      <c r="H75" s="33"/>
    </row>
    <row r="76" spans="1:8" s="4" customFormat="1" ht="64.5" x14ac:dyDescent="0.5">
      <c r="A76" s="26" t="s">
        <v>67</v>
      </c>
      <c r="B76" s="11"/>
      <c r="C76" s="11"/>
      <c r="D76" s="11"/>
      <c r="E76" s="11"/>
      <c r="F76" s="11"/>
      <c r="G76" s="11"/>
      <c r="H76" s="33"/>
    </row>
    <row r="77" spans="1:8" s="4" customFormat="1" x14ac:dyDescent="0.5">
      <c r="A77" s="27" t="s">
        <v>68</v>
      </c>
      <c r="B77" s="10">
        <f t="shared" ref="B77:G77" si="11">B75+B76</f>
        <v>0</v>
      </c>
      <c r="C77" s="10">
        <f t="shared" si="11"/>
        <v>0</v>
      </c>
      <c r="D77" s="10">
        <f t="shared" si="11"/>
        <v>0</v>
      </c>
      <c r="E77" s="10">
        <f t="shared" si="11"/>
        <v>0</v>
      </c>
      <c r="F77" s="10">
        <f t="shared" si="11"/>
        <v>0</v>
      </c>
      <c r="G77" s="10">
        <f t="shared" si="11"/>
        <v>0</v>
      </c>
      <c r="H77" s="33"/>
    </row>
    <row r="78" spans="1:8" s="4" customFormat="1" x14ac:dyDescent="0.5">
      <c r="A78" s="14"/>
      <c r="B78" s="8"/>
      <c r="C78" s="8"/>
      <c r="D78" s="8"/>
      <c r="E78" s="8"/>
      <c r="F78" s="8"/>
      <c r="G78" s="8"/>
      <c r="H78" s="33"/>
    </row>
    <row r="79" spans="1:8" x14ac:dyDescent="0.5">
      <c r="B79" s="30">
        <f>+B72+B77</f>
        <v>276966381.49000001</v>
      </c>
      <c r="C79" s="30">
        <f>+C72+C77</f>
        <v>399173265.47999996</v>
      </c>
      <c r="D79" s="30">
        <f>+D72+D77</f>
        <v>676139646.97000003</v>
      </c>
      <c r="E79" s="30">
        <f t="shared" ref="E79:F79" si="12">+E72+E77</f>
        <v>202909058.23000002</v>
      </c>
      <c r="F79" s="30">
        <f t="shared" si="12"/>
        <v>173295681.88999999</v>
      </c>
      <c r="G79" s="30">
        <f t="shared" ref="G79" si="13">+G72+G77</f>
        <v>473230588.74000001</v>
      </c>
    </row>
    <row r="80" spans="1:8" x14ac:dyDescent="0.5">
      <c r="B80" s="31"/>
      <c r="C80" s="31"/>
      <c r="D80" s="31"/>
      <c r="E80" s="31"/>
      <c r="F80" s="31"/>
      <c r="G80" s="31"/>
    </row>
    <row r="81" spans="3:7" x14ac:dyDescent="0.5">
      <c r="C81" s="30"/>
      <c r="D81" s="30"/>
      <c r="E81" s="30"/>
      <c r="F81" s="30"/>
      <c r="G81" s="30"/>
    </row>
    <row r="82" spans="3:7" x14ac:dyDescent="0.5">
      <c r="C82" s="30"/>
      <c r="E82" s="30"/>
      <c r="F82" s="30"/>
      <c r="G82" s="30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ignoredErrors>
    <ignoredError sqref="B20:G20 B42:G42 B41 B61:E61 B60 B76:G77 B75 B71:G71 B70 B69 D13:G13 C69:G69 G60 G41 G19 G70 B73:G74 B40:G40 B38 B31:G34 C30:G30 C39:G39 B44:G49 D18:G18 B23:G29 B21 D21:G21 B22 D22:G22 B36:G36 B35 B63:G64 B62 B66:G66 B65 B51:G59 B50 B68:G68 B67:E67 G67 G6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MANUEL</cp:lastModifiedBy>
  <cp:lastPrinted>2022-04-12T00:23:06Z</cp:lastPrinted>
  <dcterms:created xsi:type="dcterms:W3CDTF">2018-07-04T15:46:54Z</dcterms:created>
  <dcterms:modified xsi:type="dcterms:W3CDTF">2022-07-15T16:41:45Z</dcterms:modified>
</cp:coreProperties>
</file>