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CUARTO TIRMESTRE 2021\"/>
    </mc:Choice>
  </mc:AlternateContent>
  <xr:revisionPtr revIDLastSave="0" documentId="13_ncr:1_{94898CC4-A1E3-4B8B-8D44-08F4A4C96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6" l="1"/>
  <c r="E120" i="6"/>
  <c r="E140" i="6"/>
  <c r="D50" i="6"/>
  <c r="F50" i="6"/>
  <c r="E56" i="6" l="1"/>
  <c r="E50" i="6" s="1"/>
  <c r="E61" i="6" l="1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5" i="6"/>
  <c r="H54" i="6"/>
  <c r="H53" i="6"/>
  <c r="H52" i="6"/>
  <c r="H51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E11" i="6"/>
  <c r="H156" i="6"/>
  <c r="C90" i="6"/>
  <c r="F90" i="6"/>
  <c r="H20" i="6"/>
  <c r="H12" i="6"/>
  <c r="H50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<sst xmlns="http://schemas.openxmlformats.org/spreadsheetml/2006/main" count="171" uniqueCount="90">
  <si>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</si>
  <si>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</si>
  <si>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</si>
  <si>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</si>
  <si>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</si>
  <si>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</si>
  <si>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</si>
  <si>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</si>
  <si>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</si>
  <si>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</si>
  <si>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</si>
  <si>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</si>
  <si>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</si>
  <si>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</si>
  <si>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</si>
  <si>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</si>
  <si>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</si>
  <si>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</si>
  <si>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</si>
  <si>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</si>
  <si>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</si>
  <si>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</si>
  <si>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</si>
  <si>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</si>
  <si>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</si>
  <si>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</si>
  <si>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</si>
  <si>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</si>
  <si>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</si>
  <si>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</si>
  <si>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</si>
  <si>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</si>
  <si>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</si>
  <si>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</si>
  <si>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</si>
  <si>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</si>
  <si>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</si>
  <si>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</si>
  <si>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</si>
  <si>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</si>
  <si>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</si>
  <si>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</si>
  <si>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</si>
  <si>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</si>
  <si>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</si>
  <si>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</si>
  <si>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</si>
  <si>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</si>
  <si>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</si>
  <si>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</si>
  <si>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</si>
  <si>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</si>
  <si>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</si>
  <si>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</si>
  <si>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</si>
  <si>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</si>
  <si>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</si>
  <si>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</si>
  <si>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</si>
  <si>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</si>
  <si>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</si>
  <si>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</si>
  <si>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</si>
  <si>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</si>
  <si>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</si>
  <si>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</si>
  <si>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</si>
  <si>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</si>
  <si>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</si>
  <si>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</si>
  <si>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</si>
  <si>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</si>
  <si>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</si>
  <si>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</si>
  <si>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</si>
  <si>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</si>
  <si>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</si>
  <si>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</si>
  <si>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</si>
  <si>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</si>
  <si>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</si>
  <si>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</si>
  <si>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</si>
  <si>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</si>
  <si>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</si>
  <si>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</si>
  <si>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</si>
  <si>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</si>
  <si>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</si>
  <si>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31 de Diciembre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</si>
</sst>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2095500</xdr:colOff>
      <xdr:row>0</xdr:row>
      <xdr:rowOff>158750</xdr:rowOff>
    </xdr:from>
    <xdr:to>
      <xdr:col>7</xdr:col>
      <xdr:colOff>2489835</xdr:colOff>
      <xdr:row>2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C04078-BB23-4260-8E00-08128B6496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3000" y="158750"/>
          <a:ext cx="3188335" cy="8921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tabSelected="1" zoomScale="30" zoomScaleNormal="30" zoomScaleSheetLayoutView="40" workbookViewId="0">
      <selection activeCell="O27" sqref="O27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6" t="s">
        <v>88</v>
      </c>
      <c r="C4" s="37"/>
      <c r="D4" s="37"/>
      <c r="E4" s="37"/>
      <c r="F4" s="37"/>
      <c r="G4" s="37"/>
      <c r="H4" s="38"/>
    </row>
    <row r="5" spans="1:8" s="4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4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4" customFormat="1" ht="32.25" x14ac:dyDescent="0.35">
      <c r="B7" s="42" t="s">
        <v>89</v>
      </c>
      <c r="C7" s="42"/>
      <c r="D7" s="42"/>
      <c r="E7" s="42"/>
      <c r="F7" s="42"/>
      <c r="G7" s="42"/>
      <c r="H7" s="42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42.75" customHeight="1" x14ac:dyDescent="0.35">
      <c r="B9" s="29" t="s">
        <v>4</v>
      </c>
      <c r="C9" s="29" t="s">
        <v>86</v>
      </c>
      <c r="D9" s="29"/>
      <c r="E9" s="29"/>
      <c r="F9" s="29"/>
      <c r="G9" s="29"/>
      <c r="H9" s="29" t="s">
        <v>5</v>
      </c>
    </row>
    <row r="10" spans="1:8" s="4" customFormat="1" ht="74.25" customHeight="1" x14ac:dyDescent="0.35">
      <c r="B10" s="30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0"/>
    </row>
    <row r="11" spans="1:8" s="4" customFormat="1" ht="32.25" x14ac:dyDescent="0.35">
      <c r="B11" s="24" t="s">
        <v>10</v>
      </c>
      <c r="C11" s="8">
        <f>SUM(C12,C20,C30,C40,C50,C60,C64,C73,C77)</f>
        <v>216181986.88</v>
      </c>
      <c r="D11" s="8">
        <f t="shared" ref="D11:H11" si="0">SUM(D12,D20,D30,D40,D50,D60,D64,D73,D77)</f>
        <v>163997744.44999999</v>
      </c>
      <c r="E11" s="8">
        <f t="shared" si="0"/>
        <v>380179731.33000004</v>
      </c>
      <c r="F11" s="8">
        <f t="shared" si="0"/>
        <v>375838438.89999998</v>
      </c>
      <c r="G11" s="8">
        <f t="shared" si="0"/>
        <v>368623129.50999999</v>
      </c>
      <c r="H11" s="9">
        <f t="shared" si="0"/>
        <v>4341292.4300000072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216181986.88</v>
      </c>
      <c r="D40" s="11">
        <f t="shared" ref="D40:H40" si="7">SUM(D41:D49)</f>
        <v>42274993.359999999</v>
      </c>
      <c r="E40" s="11">
        <f t="shared" si="7"/>
        <v>258456980.24000001</v>
      </c>
      <c r="F40" s="11">
        <f t="shared" si="7"/>
        <v>258453836.52000001</v>
      </c>
      <c r="G40" s="11">
        <f t="shared" si="7"/>
        <v>252497560.71000001</v>
      </c>
      <c r="H40" s="11">
        <f t="shared" si="7"/>
        <v>3143.7199999988079</v>
      </c>
    </row>
    <row r="41" spans="2:8" s="4" customFormat="1" ht="32.25" x14ac:dyDescent="0.35">
      <c r="B41" s="10" t="s">
        <v>40</v>
      </c>
      <c r="C41" s="11">
        <v>216181986.88</v>
      </c>
      <c r="D41" s="11">
        <v>42274993.359999999</v>
      </c>
      <c r="E41" s="11">
        <f>+C41+D41</f>
        <v>258456980.24000001</v>
      </c>
      <c r="F41" s="11">
        <v>258453836.52000001</v>
      </c>
      <c r="G41" s="11">
        <v>252497560.71000001</v>
      </c>
      <c r="H41" s="11">
        <f>E41-F41</f>
        <v>3143.7199999988079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20298209.469999999</v>
      </c>
      <c r="E50" s="11">
        <f t="shared" si="9"/>
        <v>20298209.469999999</v>
      </c>
      <c r="F50" s="11">
        <f t="shared" si="9"/>
        <v>20298209.469999999</v>
      </c>
      <c r="G50" s="11">
        <v>20298209.469999999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20298209.469999999</v>
      </c>
      <c r="E56" s="11">
        <f>+C56+D56</f>
        <v>20298209.469999999</v>
      </c>
      <c r="F56" s="11">
        <v>20298209.469999999</v>
      </c>
      <c r="G56" s="11">
        <v>0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101424541.62</v>
      </c>
      <c r="E60" s="11">
        <f t="shared" si="11"/>
        <v>101424541.62</v>
      </c>
      <c r="F60" s="11">
        <f t="shared" si="11"/>
        <v>97086392.909999996</v>
      </c>
      <c r="G60" s="11">
        <f t="shared" si="11"/>
        <v>95827359.329999998</v>
      </c>
      <c r="H60" s="11">
        <f t="shared" si="11"/>
        <v>4338148.7100000083</v>
      </c>
    </row>
    <row r="61" spans="2:8" s="4" customFormat="1" ht="32.25" x14ac:dyDescent="0.35">
      <c r="B61" s="10" t="s">
        <v>60</v>
      </c>
      <c r="C61" s="11"/>
      <c r="D61" s="11">
        <v>101424541.62</v>
      </c>
      <c r="E61" s="11">
        <f>+C61+D61</f>
        <v>101424541.62</v>
      </c>
      <c r="F61" s="11">
        <v>97086392.909999996</v>
      </c>
      <c r="G61" s="11">
        <v>95827359.329999998</v>
      </c>
      <c r="H61" s="11">
        <f>E61-F61</f>
        <v>4338148.7100000083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31" t="s">
        <v>4</v>
      </c>
      <c r="C88" s="31" t="s">
        <v>86</v>
      </c>
      <c r="D88" s="31"/>
      <c r="E88" s="31"/>
      <c r="F88" s="31"/>
      <c r="G88" s="31"/>
      <c r="H88" s="31" t="s">
        <v>5</v>
      </c>
    </row>
    <row r="89" spans="2:8" s="4" customFormat="1" ht="64.5" x14ac:dyDescent="0.35">
      <c r="B89" s="31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31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325779832.25</v>
      </c>
      <c r="E90" s="8">
        <f t="shared" si="19"/>
        <v>325779832.25</v>
      </c>
      <c r="F90" s="8">
        <f t="shared" si="19"/>
        <v>279672370.42000002</v>
      </c>
      <c r="G90" s="8">
        <f t="shared" si="19"/>
        <v>242683182.75</v>
      </c>
      <c r="H90" s="8">
        <f t="shared" si="19"/>
        <v>46107461.830000006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12347741.380000001</v>
      </c>
      <c r="E119" s="11">
        <f t="shared" si="26"/>
        <v>12347741.380000001</v>
      </c>
      <c r="F119" s="11">
        <f t="shared" si="26"/>
        <v>12347741.380000001</v>
      </c>
      <c r="G119" s="11">
        <f t="shared" si="26"/>
        <v>12347741.380000001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>
        <v>12347741.380000001</v>
      </c>
      <c r="E120" s="11">
        <f>+D120</f>
        <v>12347741.380000001</v>
      </c>
      <c r="F120" s="11">
        <v>12347741.380000001</v>
      </c>
      <c r="G120" s="11">
        <v>12347741.380000001</v>
      </c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1760811.87</v>
      </c>
      <c r="E129" s="11">
        <f t="shared" si="28"/>
        <v>1760811.87</v>
      </c>
      <c r="F129" s="11">
        <f t="shared" si="28"/>
        <v>0</v>
      </c>
      <c r="G129" s="11">
        <f t="shared" si="28"/>
        <v>0</v>
      </c>
      <c r="H129" s="11">
        <f t="shared" si="28"/>
        <v>1760811.87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>
        <v>1760811.87</v>
      </c>
      <c r="E135" s="11">
        <f>+D135</f>
        <v>1760811.87</v>
      </c>
      <c r="F135" s="11"/>
      <c r="G135" s="11"/>
      <c r="H135" s="11">
        <f t="shared" si="29"/>
        <v>1760811.87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311671279</v>
      </c>
      <c r="E139" s="11">
        <f t="shared" si="30"/>
        <v>311671279</v>
      </c>
      <c r="F139" s="11">
        <f t="shared" si="30"/>
        <v>267324629.03999999</v>
      </c>
      <c r="G139" s="11">
        <f t="shared" si="30"/>
        <v>230335441.37</v>
      </c>
      <c r="H139" s="11">
        <f t="shared" si="30"/>
        <v>44346649.960000008</v>
      </c>
    </row>
    <row r="140" spans="2:8" s="4" customFormat="1" ht="32.25" x14ac:dyDescent="0.35">
      <c r="B140" s="10" t="s">
        <v>60</v>
      </c>
      <c r="C140" s="11"/>
      <c r="D140" s="11">
        <v>311671279</v>
      </c>
      <c r="E140" s="11">
        <f>+C140+D140</f>
        <v>311671279</v>
      </c>
      <c r="F140" s="11">
        <v>267324629.03999999</v>
      </c>
      <c r="G140" s="11">
        <v>230335441.37</v>
      </c>
      <c r="H140" s="11">
        <f>E140-F140</f>
        <v>44346649.960000008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216181986.88</v>
      </c>
      <c r="D165" s="8">
        <f t="shared" si="38"/>
        <v>489777576.69999999</v>
      </c>
      <c r="E165" s="8">
        <f t="shared" si="38"/>
        <v>705959563.58000004</v>
      </c>
      <c r="F165" s="8">
        <f t="shared" si="38"/>
        <v>655510809.31999993</v>
      </c>
      <c r="G165" s="8">
        <f t="shared" si="38"/>
        <v>611306312.25999999</v>
      </c>
      <c r="H165" s="8">
        <f t="shared" si="38"/>
        <v>50448754.260000013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27" customFormat="1" ht="54.75" customHeight="1" x14ac:dyDescent="0.5">
      <c r="D169" s="28"/>
      <c r="E169" s="28"/>
      <c r="F169" s="28"/>
      <c r="G169" s="28"/>
      <c r="H169" s="28"/>
    </row>
    <row r="170" spans="2:8" s="27" customFormat="1" ht="33.75" x14ac:dyDescent="0.5">
      <c r="D170" s="28"/>
      <c r="E170" s="28"/>
      <c r="F170" s="28"/>
      <c r="G170" s="28"/>
    </row>
    <row r="171" spans="2:8" s="27" customFormat="1" ht="33.75" x14ac:dyDescent="0.5">
      <c r="D171" s="28"/>
      <c r="E171" s="28"/>
      <c r="F171" s="28"/>
      <c r="G171" s="28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F62:G87 C11:E87 H11:H87 F11:G60 C90:C165 H90:H165 D90:G139 D141:G165 D140:E140" xr:uid="{00000000-0002-0000-0000-000000000000}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19 C136:G139 C135 G135 C42:G44 C41 E41 C57:G60 C56 C78:H89 C61 E61 C141:G156 C140 C46:G49 C45:E45 E56 C40:G40 C62:G77 C51:G55 C50:F50 C121:G134 C120" unlockedFormula="1"/>
    <ignoredError sqref="H90:H156 H45 H46:H55 H41 H61 H62:H77 H56 H57:H60 H42:H44 H4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2021-04-14T15:02:08Z</cp:lastPrinted>
  <dcterms:created xsi:type="dcterms:W3CDTF">2018-07-04T15:46:54Z</dcterms:created>
  <dcterms:modified xsi:type="dcterms:W3CDTF">2022-01-17T17:58:47Z</dcterms:modified>
</cp:coreProperties>
</file>