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1\CTA PUB E INF TRIM 2021\PRIMER TRIMESTRE 2021\"/>
    </mc:Choice>
  </mc:AlternateContent>
  <xr:revisionPtr revIDLastSave="0" documentId="13_ncr:1_{2A13B464-920E-42F3-A20D-7FDECA95EB6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</workbook>
</file>

<file path=xl/calcChain.xml><?xml version="1.0" encoding="utf-8"?>
<calcChain xmlns="http://schemas.openxmlformats.org/spreadsheetml/2006/main">
  <c r="E140" i="6" l="1"/>
  <c r="D50" i="6"/>
  <c r="F50" i="6"/>
  <c r="G50" i="6"/>
  <c r="E56" i="6" l="1"/>
  <c r="E50" i="6" s="1"/>
  <c r="E61" i="6" l="1"/>
  <c r="E41" i="6" l="1"/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6" i="6"/>
  <c r="H125" i="6"/>
  <c r="H124" i="6"/>
  <c r="H123" i="6"/>
  <c r="H122" i="6"/>
  <c r="H121" i="6"/>
  <c r="H120" i="6"/>
  <c r="G119" i="6"/>
  <c r="F119" i="6"/>
  <c r="E119" i="6"/>
  <c r="D119" i="6"/>
  <c r="C119" i="6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E60" i="6"/>
  <c r="D60" i="6"/>
  <c r="C60" i="6"/>
  <c r="H59" i="6"/>
  <c r="H58" i="6"/>
  <c r="H57" i="6"/>
  <c r="H56" i="6"/>
  <c r="H55" i="6"/>
  <c r="H54" i="6"/>
  <c r="H53" i="6"/>
  <c r="H52" i="6"/>
  <c r="H51" i="6"/>
  <c r="C50" i="6"/>
  <c r="H49" i="6"/>
  <c r="H48" i="6"/>
  <c r="H47" i="6"/>
  <c r="H46" i="6"/>
  <c r="H45" i="6"/>
  <c r="H44" i="6"/>
  <c r="H43" i="6"/>
  <c r="H42" i="6"/>
  <c r="H41" i="6"/>
  <c r="G40" i="6"/>
  <c r="F40" i="6"/>
  <c r="E40" i="6"/>
  <c r="D40" i="6"/>
  <c r="C40" i="6"/>
  <c r="H39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H91" i="6" l="1"/>
  <c r="H73" i="6"/>
  <c r="G90" i="6"/>
  <c r="H129" i="6"/>
  <c r="H139" i="6"/>
  <c r="D90" i="6"/>
  <c r="H40" i="6"/>
  <c r="H64" i="6"/>
  <c r="H30" i="6"/>
  <c r="E11" i="6"/>
  <c r="H156" i="6"/>
  <c r="C90" i="6"/>
  <c r="F90" i="6"/>
  <c r="H20" i="6"/>
  <c r="H12" i="6"/>
  <c r="H50" i="6"/>
  <c r="E90" i="6"/>
  <c r="H119" i="6"/>
  <c r="D11" i="6"/>
  <c r="H77" i="6"/>
  <c r="H99" i="6"/>
  <c r="H109" i="6"/>
  <c r="H143" i="6"/>
  <c r="H152" i="6"/>
  <c r="C11" i="6"/>
  <c r="D165" i="6" l="1"/>
  <c r="E165" i="6"/>
  <c r="C165" i="6"/>
  <c r="H90" i="6"/>
  <c r="G60" i="6" l="1"/>
  <c r="G11" i="6" s="1"/>
  <c r="G165" i="6" s="1"/>
  <c r="F60" i="6"/>
  <c r="F11" i="6" s="1"/>
  <c r="F165" i="6" s="1"/>
  <c r="H61" i="6"/>
  <c r="H60" i="6" s="1"/>
  <c r="H11" i="6" s="1"/>
  <c r="H165" i="6" s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<sst xmlns="http://schemas.openxmlformats.org/spreadsheetml/2006/main" count="171" uniqueCount="90">
  <si>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</si>
  <si>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</si>
  <si>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</si>
  <si>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</si>
  <si>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</si>
  <si>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</si>
  <si>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</si>
  <si>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</si>
  <si>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</si>
  <si>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</si>
  <si>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</si>
  <si>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</si>
  <si>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</si>
  <si>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</si>
  <si>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</si>
  <si>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</si>
  <si>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</si>
  <si>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</si>
  <si>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</si>
  <si>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</si>
  <si>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</si>
  <si>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</si>
  <si>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</si>
  <si>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</si>
  <si>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</si>
  <si>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</si>
  <si>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</si>
  <si>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</si>
  <si>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</si>
  <si>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</si>
  <si>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</si>
  <si>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</si>
  <si>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</si>
  <si>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</si>
  <si>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</si>
  <si>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</si>
  <si>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</si>
  <si>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</si>
  <si>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</si>
  <si>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</si>
  <si>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</si>
  <si>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</si>
  <si>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</si>
  <si>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</si>
  <si>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</si>
  <si>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</si>
  <si>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</si>
  <si>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</si>
  <si>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</si>
  <si>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</si>
  <si>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</si>
  <si>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</si>
  <si>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</si>
  <si>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</si>
  <si>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</si>
  <si>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</si>
  <si>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</si>
  <si>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</si>
  <si>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</si>
  <si>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</si>
  <si>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</si>
  <si>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</si>
  <si>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</si>
  <si>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</si>
  <si>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</si>
  <si>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</si>
  <si>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</si>
  <si>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</si>
  <si>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</si>
  <si>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</si>
  <si>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</si>
  <si>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</si>
  <si>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</si>
  <si>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</si>
  <si>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</si>
  <si>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</si>
  <si>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</si>
  <si>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</si>
  <si>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</si>
  <si>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</si>
  <si>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</si>
  <si>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</si>
  <si>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</si>
  <si>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</si>
  <si>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</si>
  <si>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</si>
  <si>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</si>
  <si>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</si>
  <si>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CAMINOS Y AEROPISTAS DE OAXACA</t>
  </si>
  <si>
    <r>
      <t xml:space="preserve">Del 1 de enero al 31 de Marzo </t>
    </r>
    <r>
      <rPr>
        <b/>
        <sz val="25"/>
        <rFont val="Calibri"/>
        <family val="2"/>
        <scheme val="minor"/>
      </rPr>
      <t>de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</si>
</sst>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43" fontId="0" fillId="0" borderId="0" xfId="11" applyFont="1"/>
    <xf numFmtId="43" fontId="14" fillId="0" borderId="0" xfId="11" applyFont="1"/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</cellXfs>
  <cellStyles count="12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" xfId="11" builtinId="3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46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1841500</xdr:colOff>
      <xdr:row>1</xdr:row>
      <xdr:rowOff>0</xdr:rowOff>
    </xdr:from>
    <xdr:to>
      <xdr:col>7</xdr:col>
      <xdr:colOff>1524000</xdr:colOff>
      <xdr:row>1</xdr:row>
      <xdr:rowOff>764165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22733000" y="190500"/>
          <a:ext cx="2476500" cy="7641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1"/>
  <sheetViews>
    <sheetView tabSelected="1" zoomScale="30" zoomScaleNormal="30" zoomScaleSheetLayoutView="40" workbookViewId="0">
      <selection activeCell="L13" sqref="L13"/>
    </sheetView>
  </sheetViews>
  <sheetFormatPr baseColWidth="10" defaultRowHeight="15" x14ac:dyDescent="0.25"/>
  <cols>
    <col min="1" max="1" width="2.7109375" customWidth="1"/>
    <col min="2" max="2" width="178.85546875" customWidth="1"/>
    <col min="3" max="3" width="37.7109375" bestFit="1" customWidth="1"/>
    <col min="4" max="4" width="43.42578125" customWidth="1"/>
    <col min="5" max="5" width="43.42578125" bestFit="1" customWidth="1"/>
    <col min="6" max="6" width="41.5703125" customWidth="1"/>
    <col min="7" max="7" width="42" customWidth="1"/>
    <col min="8" max="8" width="38.28515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2"/>
      <c r="C2" s="32"/>
      <c r="D2" s="32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3" t="s">
        <v>88</v>
      </c>
      <c r="C4" s="34"/>
      <c r="D4" s="34"/>
      <c r="E4" s="34"/>
      <c r="F4" s="34"/>
      <c r="G4" s="34"/>
      <c r="H4" s="35"/>
    </row>
    <row r="5" spans="1:8" s="4" customFormat="1" ht="32.25" x14ac:dyDescent="0.35">
      <c r="B5" s="36" t="s">
        <v>2</v>
      </c>
      <c r="C5" s="37"/>
      <c r="D5" s="37"/>
      <c r="E5" s="37"/>
      <c r="F5" s="37"/>
      <c r="G5" s="37"/>
      <c r="H5" s="38"/>
    </row>
    <row r="6" spans="1:8" s="4" customFormat="1" ht="32.25" x14ac:dyDescent="0.35">
      <c r="B6" s="36" t="s">
        <v>3</v>
      </c>
      <c r="C6" s="37"/>
      <c r="D6" s="37"/>
      <c r="E6" s="37"/>
      <c r="F6" s="37"/>
      <c r="G6" s="37"/>
      <c r="H6" s="38"/>
    </row>
    <row r="7" spans="1:8" s="4" customFormat="1" ht="32.25" x14ac:dyDescent="0.35">
      <c r="B7" s="39" t="s">
        <v>89</v>
      </c>
      <c r="C7" s="39"/>
      <c r="D7" s="39"/>
      <c r="E7" s="39"/>
      <c r="F7" s="39"/>
      <c r="G7" s="39"/>
      <c r="H7" s="39"/>
    </row>
    <row r="8" spans="1:8" s="4" customFormat="1" ht="32.25" x14ac:dyDescent="0.35">
      <c r="B8" s="29" t="s">
        <v>0</v>
      </c>
      <c r="C8" s="30"/>
      <c r="D8" s="30"/>
      <c r="E8" s="30"/>
      <c r="F8" s="30"/>
      <c r="G8" s="30"/>
      <c r="H8" s="31"/>
    </row>
    <row r="9" spans="1:8" s="4" customFormat="1" ht="42.75" customHeight="1" x14ac:dyDescent="0.35">
      <c r="B9" s="40" t="s">
        <v>4</v>
      </c>
      <c r="C9" s="40" t="s">
        <v>86</v>
      </c>
      <c r="D9" s="40"/>
      <c r="E9" s="40"/>
      <c r="F9" s="40"/>
      <c r="G9" s="40"/>
      <c r="H9" s="40" t="s">
        <v>5</v>
      </c>
    </row>
    <row r="10" spans="1:8" s="4" customFormat="1" ht="74.25" customHeight="1" x14ac:dyDescent="0.35">
      <c r="B10" s="41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41"/>
    </row>
    <row r="11" spans="1:8" s="4" customFormat="1" ht="32.25" x14ac:dyDescent="0.35">
      <c r="B11" s="24" t="s">
        <v>10</v>
      </c>
      <c r="C11" s="8">
        <f>SUM(C12,C20,C30,C40,C50,C60,C64,C73,C77)</f>
        <v>216181986.88</v>
      </c>
      <c r="D11" s="8">
        <f t="shared" ref="D11:H11" si="0">SUM(D12,D20,D30,D40,D50,D60,D64,D73,D77)</f>
        <v>111343850.62</v>
      </c>
      <c r="E11" s="8">
        <f t="shared" si="0"/>
        <v>327525837.5</v>
      </c>
      <c r="F11" s="8">
        <f t="shared" si="0"/>
        <v>157477004.36000001</v>
      </c>
      <c r="G11" s="8">
        <f t="shared" si="0"/>
        <v>66878193.310000002</v>
      </c>
      <c r="H11" s="9">
        <f t="shared" si="0"/>
        <v>170048833.13999999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/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/>
      <c r="D14" s="11"/>
      <c r="E14" s="11"/>
      <c r="F14" s="11"/>
      <c r="G14" s="11"/>
      <c r="H14" s="11">
        <f>E14-F14</f>
        <v>0</v>
      </c>
    </row>
    <row r="15" spans="1:8" s="4" customFormat="1" ht="32.25" x14ac:dyDescent="0.35">
      <c r="B15" s="10" t="s">
        <v>14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/>
      <c r="D16" s="11"/>
      <c r="E16" s="11"/>
      <c r="F16" s="11"/>
      <c r="G16" s="11"/>
      <c r="H16" s="11">
        <f t="shared" si="2"/>
        <v>0</v>
      </c>
    </row>
    <row r="17" spans="2:8" s="4" customFormat="1" ht="32.25" x14ac:dyDescent="0.35">
      <c r="B17" s="10" t="s">
        <v>16</v>
      </c>
      <c r="C17" s="11"/>
      <c r="D17" s="11"/>
      <c r="E17" s="11"/>
      <c r="F17" s="11"/>
      <c r="G17" s="11"/>
      <c r="H17" s="11">
        <f t="shared" si="2"/>
        <v>0</v>
      </c>
    </row>
    <row r="18" spans="2:8" s="4" customFormat="1" ht="32.25" x14ac:dyDescent="0.35">
      <c r="B18" s="10" t="s">
        <v>17</v>
      </c>
      <c r="C18" s="11"/>
      <c r="D18" s="11"/>
      <c r="E18" s="11"/>
      <c r="F18" s="11"/>
      <c r="G18" s="11"/>
      <c r="H18" s="11">
        <f t="shared" si="2"/>
        <v>0</v>
      </c>
    </row>
    <row r="19" spans="2:8" s="4" customFormat="1" ht="32.25" x14ac:dyDescent="0.35">
      <c r="B19" s="10" t="s">
        <v>18</v>
      </c>
      <c r="C19" s="11"/>
      <c r="D19" s="11"/>
      <c r="E19" s="11"/>
      <c r="F19" s="11"/>
      <c r="G19" s="11"/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32.25" x14ac:dyDescent="0.35">
      <c r="B21" s="12" t="s">
        <v>20</v>
      </c>
      <c r="C21" s="11"/>
      <c r="D21" s="11"/>
      <c r="E21" s="11"/>
      <c r="F21" s="11"/>
      <c r="G21" s="11"/>
      <c r="H21" s="11">
        <f>E21-F21</f>
        <v>0</v>
      </c>
    </row>
    <row r="22" spans="2:8" s="4" customFormat="1" ht="32.25" x14ac:dyDescent="0.35">
      <c r="B22" s="10" t="s">
        <v>21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/>
      <c r="D23" s="11"/>
      <c r="E23" s="11"/>
      <c r="F23" s="11"/>
      <c r="G23" s="11"/>
      <c r="H23" s="11">
        <f t="shared" si="4"/>
        <v>0</v>
      </c>
    </row>
    <row r="24" spans="2:8" s="4" customFormat="1" ht="32.25" x14ac:dyDescent="0.35">
      <c r="B24" s="10" t="s">
        <v>23</v>
      </c>
      <c r="C24" s="11"/>
      <c r="D24" s="11"/>
      <c r="E24" s="11"/>
      <c r="F24" s="11"/>
      <c r="G24" s="11"/>
      <c r="H24" s="11">
        <f t="shared" si="4"/>
        <v>0</v>
      </c>
    </row>
    <row r="25" spans="2:8" s="4" customFormat="1" ht="32.25" x14ac:dyDescent="0.35">
      <c r="B25" s="10" t="s">
        <v>24</v>
      </c>
      <c r="C25" s="11"/>
      <c r="D25" s="11"/>
      <c r="E25" s="11"/>
      <c r="F25" s="11"/>
      <c r="G25" s="11"/>
      <c r="H25" s="11">
        <f t="shared" si="4"/>
        <v>0</v>
      </c>
    </row>
    <row r="26" spans="2:8" s="4" customFormat="1" ht="32.25" x14ac:dyDescent="0.35">
      <c r="B26" s="10" t="s">
        <v>25</v>
      </c>
      <c r="C26" s="11"/>
      <c r="D26" s="11"/>
      <c r="E26" s="11"/>
      <c r="F26" s="11"/>
      <c r="G26" s="11"/>
      <c r="H26" s="11">
        <f t="shared" si="4"/>
        <v>0</v>
      </c>
    </row>
    <row r="27" spans="2:8" s="4" customFormat="1" ht="32.25" x14ac:dyDescent="0.35">
      <c r="B27" s="10" t="s">
        <v>26</v>
      </c>
      <c r="C27" s="11"/>
      <c r="D27" s="11"/>
      <c r="E27" s="11"/>
      <c r="F27" s="11"/>
      <c r="G27" s="11"/>
      <c r="H27" s="11">
        <f t="shared" si="4"/>
        <v>0</v>
      </c>
    </row>
    <row r="28" spans="2:8" s="4" customFormat="1" ht="32.25" x14ac:dyDescent="0.35">
      <c r="B28" s="10" t="s">
        <v>27</v>
      </c>
      <c r="C28" s="11"/>
      <c r="D28" s="11"/>
      <c r="E28" s="11"/>
      <c r="F28" s="11"/>
      <c r="G28" s="11"/>
      <c r="H28" s="11">
        <f t="shared" si="4"/>
        <v>0</v>
      </c>
    </row>
    <row r="29" spans="2:8" s="4" customFormat="1" ht="32.25" x14ac:dyDescent="0.35">
      <c r="B29" s="10" t="s">
        <v>28</v>
      </c>
      <c r="C29" s="11"/>
      <c r="D29" s="11"/>
      <c r="E29" s="11"/>
      <c r="F29" s="11"/>
      <c r="G29" s="11"/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/>
      <c r="D31" s="11"/>
      <c r="E31" s="11"/>
      <c r="F31" s="11"/>
      <c r="G31" s="11"/>
      <c r="H31" s="11">
        <f>E31-F31</f>
        <v>0</v>
      </c>
    </row>
    <row r="32" spans="2:8" s="4" customFormat="1" ht="32.25" x14ac:dyDescent="0.35">
      <c r="B32" s="10" t="s">
        <v>31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 s="4" customFormat="1" ht="32.25" x14ac:dyDescent="0.35">
      <c r="B33" s="10" t="s">
        <v>32</v>
      </c>
      <c r="C33" s="11"/>
      <c r="D33" s="11"/>
      <c r="E33" s="11"/>
      <c r="F33" s="11"/>
      <c r="G33" s="11"/>
      <c r="H33" s="11">
        <f t="shared" si="6"/>
        <v>0</v>
      </c>
    </row>
    <row r="34" spans="2:8" s="4" customFormat="1" ht="32.25" x14ac:dyDescent="0.35">
      <c r="B34" s="10" t="s">
        <v>33</v>
      </c>
      <c r="C34" s="11"/>
      <c r="D34" s="11"/>
      <c r="E34" s="11"/>
      <c r="F34" s="11"/>
      <c r="G34" s="11"/>
      <c r="H34" s="11">
        <f t="shared" si="6"/>
        <v>0</v>
      </c>
    </row>
    <row r="35" spans="2:8" s="4" customFormat="1" ht="32.25" x14ac:dyDescent="0.35">
      <c r="B35" s="10" t="s">
        <v>34</v>
      </c>
      <c r="C35" s="11"/>
      <c r="D35" s="11"/>
      <c r="E35" s="11"/>
      <c r="F35" s="11"/>
      <c r="G35" s="11"/>
      <c r="H35" s="11">
        <f t="shared" si="6"/>
        <v>0</v>
      </c>
    </row>
    <row r="36" spans="2:8" s="4" customFormat="1" ht="32.25" x14ac:dyDescent="0.35">
      <c r="B36" s="10" t="s">
        <v>35</v>
      </c>
      <c r="C36" s="11"/>
      <c r="D36" s="11"/>
      <c r="E36" s="11"/>
      <c r="F36" s="11"/>
      <c r="G36" s="11"/>
      <c r="H36" s="11">
        <f t="shared" si="6"/>
        <v>0</v>
      </c>
    </row>
    <row r="37" spans="2:8" s="4" customFormat="1" ht="32.25" x14ac:dyDescent="0.35">
      <c r="B37" s="10" t="s">
        <v>36</v>
      </c>
      <c r="C37" s="11"/>
      <c r="D37" s="11"/>
      <c r="E37" s="11"/>
      <c r="F37" s="11"/>
      <c r="G37" s="11"/>
      <c r="H37" s="11">
        <f t="shared" si="6"/>
        <v>0</v>
      </c>
    </row>
    <row r="38" spans="2:8" s="4" customFormat="1" ht="32.25" x14ac:dyDescent="0.35">
      <c r="B38" s="10" t="s">
        <v>37</v>
      </c>
      <c r="C38" s="11"/>
      <c r="D38" s="11"/>
      <c r="E38" s="11"/>
      <c r="F38" s="11"/>
      <c r="G38" s="11"/>
      <c r="H38" s="11">
        <f t="shared" si="6"/>
        <v>0</v>
      </c>
    </row>
    <row r="39" spans="2:8" s="4" customFormat="1" ht="32.25" x14ac:dyDescent="0.35">
      <c r="B39" s="10" t="s">
        <v>38</v>
      </c>
      <c r="C39" s="11"/>
      <c r="D39" s="11"/>
      <c r="E39" s="11"/>
      <c r="F39" s="11"/>
      <c r="G39" s="11"/>
      <c r="H39" s="11">
        <f t="shared" si="6"/>
        <v>0</v>
      </c>
    </row>
    <row r="40" spans="2:8" s="4" customFormat="1" ht="64.5" x14ac:dyDescent="0.35">
      <c r="B40" s="25" t="s">
        <v>39</v>
      </c>
      <c r="C40" s="11">
        <f>SUM(C41:C49)</f>
        <v>216181986.88</v>
      </c>
      <c r="D40" s="11">
        <f t="shared" ref="D40:H40" si="7">SUM(D41:D49)</f>
        <v>0</v>
      </c>
      <c r="E40" s="11">
        <f t="shared" si="7"/>
        <v>216181986.88</v>
      </c>
      <c r="F40" s="11">
        <f t="shared" si="7"/>
        <v>55246873.340000004</v>
      </c>
      <c r="G40" s="11">
        <f t="shared" si="7"/>
        <v>46008080.640000001</v>
      </c>
      <c r="H40" s="11">
        <f t="shared" si="7"/>
        <v>160935113.53999999</v>
      </c>
    </row>
    <row r="41" spans="2:8" s="4" customFormat="1" ht="32.25" x14ac:dyDescent="0.35">
      <c r="B41" s="10" t="s">
        <v>40</v>
      </c>
      <c r="C41" s="11">
        <v>216181986.88</v>
      </c>
      <c r="D41" s="11"/>
      <c r="E41" s="11">
        <f>+C41+D41</f>
        <v>216181986.88</v>
      </c>
      <c r="F41" s="11">
        <v>55246873.340000004</v>
      </c>
      <c r="G41" s="11">
        <v>46008080.640000001</v>
      </c>
      <c r="H41" s="11">
        <f>E41-F41</f>
        <v>160935113.53999999</v>
      </c>
    </row>
    <row r="42" spans="2:8" s="4" customFormat="1" ht="32.25" x14ac:dyDescent="0.35">
      <c r="B42" s="10" t="s">
        <v>41</v>
      </c>
      <c r="C42" s="11"/>
      <c r="D42" s="11"/>
      <c r="E42" s="11"/>
      <c r="F42" s="11"/>
      <c r="G42" s="11"/>
      <c r="H42" s="11">
        <f t="shared" ref="H42:H49" si="8">E42-F42</f>
        <v>0</v>
      </c>
    </row>
    <row r="43" spans="2:8" s="4" customFormat="1" ht="32.25" x14ac:dyDescent="0.35">
      <c r="B43" s="10" t="s">
        <v>42</v>
      </c>
      <c r="C43" s="11"/>
      <c r="D43" s="11"/>
      <c r="E43" s="11"/>
      <c r="F43" s="11"/>
      <c r="G43" s="11"/>
      <c r="H43" s="11">
        <f t="shared" si="8"/>
        <v>0</v>
      </c>
    </row>
    <row r="44" spans="2:8" s="4" customFormat="1" ht="32.25" x14ac:dyDescent="0.35">
      <c r="B44" s="10" t="s">
        <v>43</v>
      </c>
      <c r="C44" s="11"/>
      <c r="D44" s="11"/>
      <c r="E44" s="11"/>
      <c r="F44" s="11"/>
      <c r="G44" s="11"/>
      <c r="H44" s="11">
        <f t="shared" si="8"/>
        <v>0</v>
      </c>
    </row>
    <row r="45" spans="2:8" s="4" customFormat="1" ht="32.25" x14ac:dyDescent="0.35">
      <c r="B45" s="10" t="s">
        <v>44</v>
      </c>
      <c r="C45" s="11"/>
      <c r="D45" s="11"/>
      <c r="E45" s="11"/>
      <c r="F45" s="11"/>
      <c r="G45" s="11"/>
      <c r="H45" s="11">
        <f t="shared" si="8"/>
        <v>0</v>
      </c>
    </row>
    <row r="46" spans="2:8" s="4" customFormat="1" ht="32.25" x14ac:dyDescent="0.35">
      <c r="B46" s="10" t="s">
        <v>45</v>
      </c>
      <c r="C46" s="11"/>
      <c r="D46" s="11"/>
      <c r="E46" s="11"/>
      <c r="F46" s="11"/>
      <c r="G46" s="11"/>
      <c r="H46" s="11">
        <f t="shared" si="8"/>
        <v>0</v>
      </c>
    </row>
    <row r="47" spans="2:8" s="4" customFormat="1" ht="32.25" x14ac:dyDescent="0.35">
      <c r="B47" s="10" t="s">
        <v>46</v>
      </c>
      <c r="C47" s="11"/>
      <c r="D47" s="11"/>
      <c r="E47" s="11"/>
      <c r="F47" s="11"/>
      <c r="G47" s="11"/>
      <c r="H47" s="11">
        <f t="shared" si="8"/>
        <v>0</v>
      </c>
    </row>
    <row r="48" spans="2:8" s="4" customFormat="1" ht="32.25" x14ac:dyDescent="0.35">
      <c r="B48" s="10" t="s">
        <v>47</v>
      </c>
      <c r="C48" s="11"/>
      <c r="D48" s="11"/>
      <c r="E48" s="11"/>
      <c r="F48" s="11"/>
      <c r="G48" s="11"/>
      <c r="H48" s="11">
        <f t="shared" si="8"/>
        <v>0</v>
      </c>
    </row>
    <row r="49" spans="2:8" s="4" customFormat="1" ht="32.25" x14ac:dyDescent="0.35">
      <c r="B49" s="10" t="s">
        <v>48</v>
      </c>
      <c r="C49" s="11"/>
      <c r="D49" s="11"/>
      <c r="E49" s="11"/>
      <c r="F49" s="11"/>
      <c r="G49" s="11"/>
      <c r="H49" s="11">
        <f t="shared" si="8"/>
        <v>0</v>
      </c>
    </row>
    <row r="50" spans="2:8" s="4" customFormat="1" ht="69.75" customHeight="1" x14ac:dyDescent="0.35">
      <c r="B50" s="25" t="s">
        <v>49</v>
      </c>
      <c r="C50" s="11">
        <f>SUM(C51:C59)</f>
        <v>0</v>
      </c>
      <c r="D50" s="11">
        <f t="shared" ref="D50:H50" si="9">SUM(D51:D59)</f>
        <v>20298209.469999999</v>
      </c>
      <c r="E50" s="11">
        <f t="shared" si="9"/>
        <v>20298209.469999999</v>
      </c>
      <c r="F50" s="11">
        <f t="shared" si="9"/>
        <v>20298209.469999999</v>
      </c>
      <c r="G50" s="11">
        <f t="shared" si="9"/>
        <v>0</v>
      </c>
      <c r="H50" s="11">
        <f t="shared" si="9"/>
        <v>0</v>
      </c>
    </row>
    <row r="51" spans="2:8" s="4" customFormat="1" ht="26.25" customHeight="1" x14ac:dyDescent="0.35">
      <c r="B51" s="10" t="s">
        <v>50</v>
      </c>
      <c r="C51" s="11"/>
      <c r="D51" s="11"/>
      <c r="E51" s="11"/>
      <c r="F51" s="11"/>
      <c r="G51" s="11"/>
      <c r="H51" s="11">
        <f>E51-F51</f>
        <v>0</v>
      </c>
    </row>
    <row r="52" spans="2:8" s="4" customFormat="1" ht="32.25" x14ac:dyDescent="0.35">
      <c r="B52" s="10" t="s">
        <v>51</v>
      </c>
      <c r="C52" s="11"/>
      <c r="D52" s="11"/>
      <c r="E52" s="11"/>
      <c r="F52" s="11"/>
      <c r="G52" s="11"/>
      <c r="H52" s="11">
        <f t="shared" ref="H52:H59" si="10">E52-F52</f>
        <v>0</v>
      </c>
    </row>
    <row r="53" spans="2:8" s="4" customFormat="1" ht="32.25" x14ac:dyDescent="0.35">
      <c r="B53" s="10" t="s">
        <v>52</v>
      </c>
      <c r="C53" s="11"/>
      <c r="D53" s="11"/>
      <c r="E53" s="11"/>
      <c r="F53" s="11"/>
      <c r="G53" s="11"/>
      <c r="H53" s="11">
        <f t="shared" si="10"/>
        <v>0</v>
      </c>
    </row>
    <row r="54" spans="2:8" s="4" customFormat="1" ht="32.25" x14ac:dyDescent="0.35">
      <c r="B54" s="10" t="s">
        <v>53</v>
      </c>
      <c r="C54" s="11"/>
      <c r="D54" s="11"/>
      <c r="E54" s="11"/>
      <c r="F54" s="11"/>
      <c r="G54" s="11"/>
      <c r="H54" s="11">
        <f t="shared" si="10"/>
        <v>0</v>
      </c>
    </row>
    <row r="55" spans="2:8" s="4" customFormat="1" ht="32.25" x14ac:dyDescent="0.35">
      <c r="B55" s="10" t="s">
        <v>54</v>
      </c>
      <c r="C55" s="11"/>
      <c r="D55" s="11"/>
      <c r="E55" s="11"/>
      <c r="F55" s="11"/>
      <c r="G55" s="11"/>
      <c r="H55" s="11">
        <f t="shared" si="10"/>
        <v>0</v>
      </c>
    </row>
    <row r="56" spans="2:8" s="4" customFormat="1" ht="32.25" x14ac:dyDescent="0.35">
      <c r="B56" s="10" t="s">
        <v>55</v>
      </c>
      <c r="C56" s="11"/>
      <c r="D56" s="11">
        <v>20298209.469999999</v>
      </c>
      <c r="E56" s="11">
        <f>+C56+D56</f>
        <v>20298209.469999999</v>
      </c>
      <c r="F56" s="11">
        <v>20298209.469999999</v>
      </c>
      <c r="G56" s="11">
        <v>0</v>
      </c>
      <c r="H56" s="11">
        <f t="shared" si="10"/>
        <v>0</v>
      </c>
    </row>
    <row r="57" spans="2:8" s="4" customFormat="1" ht="32.25" x14ac:dyDescent="0.35">
      <c r="B57" s="10" t="s">
        <v>56</v>
      </c>
      <c r="C57" s="11"/>
      <c r="D57" s="11"/>
      <c r="E57" s="11"/>
      <c r="F57" s="11"/>
      <c r="G57" s="11"/>
      <c r="H57" s="11">
        <f t="shared" si="10"/>
        <v>0</v>
      </c>
    </row>
    <row r="58" spans="2:8" s="4" customFormat="1" ht="32.25" x14ac:dyDescent="0.35">
      <c r="B58" s="10" t="s">
        <v>57</v>
      </c>
      <c r="C58" s="11"/>
      <c r="D58" s="11"/>
      <c r="E58" s="11"/>
      <c r="F58" s="11"/>
      <c r="G58" s="11"/>
      <c r="H58" s="11">
        <f t="shared" si="10"/>
        <v>0</v>
      </c>
    </row>
    <row r="59" spans="2:8" s="4" customFormat="1" ht="32.25" x14ac:dyDescent="0.35">
      <c r="B59" s="10" t="s">
        <v>58</v>
      </c>
      <c r="C59" s="11"/>
      <c r="D59" s="11"/>
      <c r="E59" s="11"/>
      <c r="F59" s="11"/>
      <c r="G59" s="11"/>
      <c r="H59" s="11">
        <f t="shared" si="10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11">
        <f t="shared" ref="D60:H60" si="11">SUM(D61:D63)</f>
        <v>91045641.150000006</v>
      </c>
      <c r="E60" s="11">
        <f t="shared" si="11"/>
        <v>91045641.150000006</v>
      </c>
      <c r="F60" s="11">
        <f t="shared" si="11"/>
        <v>81931921.549999997</v>
      </c>
      <c r="G60" s="11">
        <f t="shared" si="11"/>
        <v>20870112.670000002</v>
      </c>
      <c r="H60" s="11">
        <f t="shared" si="11"/>
        <v>9113719.6000000089</v>
      </c>
    </row>
    <row r="61" spans="2:8" s="4" customFormat="1" ht="32.25" x14ac:dyDescent="0.35">
      <c r="B61" s="10" t="s">
        <v>60</v>
      </c>
      <c r="C61" s="11"/>
      <c r="D61" s="11">
        <v>91045641.150000006</v>
      </c>
      <c r="E61" s="11">
        <f>+C61+D61</f>
        <v>91045641.150000006</v>
      </c>
      <c r="F61" s="11">
        <v>81931921.549999997</v>
      </c>
      <c r="G61" s="11">
        <v>20870112.670000002</v>
      </c>
      <c r="H61" s="11">
        <f>E61-F61</f>
        <v>9113719.6000000089</v>
      </c>
    </row>
    <row r="62" spans="2:8" s="4" customFormat="1" ht="32.25" x14ac:dyDescent="0.35">
      <c r="B62" s="10" t="s">
        <v>61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4" customFormat="1" ht="32.25" x14ac:dyDescent="0.35">
      <c r="B63" s="10" t="s">
        <v>62</v>
      </c>
      <c r="C63" s="11"/>
      <c r="D63" s="11"/>
      <c r="E63" s="11"/>
      <c r="F63" s="11"/>
      <c r="G63" s="11"/>
      <c r="H63" s="11">
        <f t="shared" si="12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4" customFormat="1" ht="32.25" x14ac:dyDescent="0.35">
      <c r="B65" s="10" t="s">
        <v>64</v>
      </c>
      <c r="C65" s="11"/>
      <c r="D65" s="11"/>
      <c r="E65" s="11"/>
      <c r="F65" s="11"/>
      <c r="G65" s="11"/>
      <c r="H65" s="11">
        <f>E65-F65</f>
        <v>0</v>
      </c>
    </row>
    <row r="66" spans="2:8" s="4" customFormat="1" ht="32.25" x14ac:dyDescent="0.35">
      <c r="B66" s="10" t="s">
        <v>65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4" customFormat="1" ht="32.25" x14ac:dyDescent="0.35">
      <c r="B67" s="10" t="s">
        <v>66</v>
      </c>
      <c r="C67" s="11"/>
      <c r="D67" s="11"/>
      <c r="E67" s="11"/>
      <c r="F67" s="11"/>
      <c r="G67" s="11"/>
      <c r="H67" s="11">
        <f t="shared" si="14"/>
        <v>0</v>
      </c>
    </row>
    <row r="68" spans="2:8" s="4" customFormat="1" ht="32.25" x14ac:dyDescent="0.35">
      <c r="B68" s="10" t="s">
        <v>67</v>
      </c>
      <c r="C68" s="11"/>
      <c r="D68" s="11"/>
      <c r="E68" s="11"/>
      <c r="F68" s="11"/>
      <c r="G68" s="11"/>
      <c r="H68" s="11">
        <f t="shared" si="14"/>
        <v>0</v>
      </c>
    </row>
    <row r="69" spans="2:8" s="4" customFormat="1" ht="32.25" x14ac:dyDescent="0.35">
      <c r="B69" s="10" t="s">
        <v>68</v>
      </c>
      <c r="C69" s="11"/>
      <c r="D69" s="11"/>
      <c r="E69" s="11"/>
      <c r="F69" s="11"/>
      <c r="G69" s="11"/>
      <c r="H69" s="11">
        <f t="shared" si="14"/>
        <v>0</v>
      </c>
    </row>
    <row r="70" spans="2:8" s="4" customFormat="1" ht="32.25" x14ac:dyDescent="0.35">
      <c r="B70" s="10" t="s">
        <v>69</v>
      </c>
      <c r="C70" s="11"/>
      <c r="D70" s="11"/>
      <c r="E70" s="11"/>
      <c r="F70" s="11"/>
      <c r="G70" s="11"/>
      <c r="H70" s="11">
        <f t="shared" si="14"/>
        <v>0</v>
      </c>
    </row>
    <row r="71" spans="2:8" s="4" customFormat="1" ht="32.25" x14ac:dyDescent="0.35">
      <c r="B71" s="10" t="s">
        <v>70</v>
      </c>
      <c r="C71" s="11"/>
      <c r="D71" s="11"/>
      <c r="E71" s="11"/>
      <c r="F71" s="11"/>
      <c r="G71" s="11"/>
      <c r="H71" s="11">
        <f t="shared" si="14"/>
        <v>0</v>
      </c>
    </row>
    <row r="72" spans="2:8" s="4" customFormat="1" ht="32.25" x14ac:dyDescent="0.35">
      <c r="B72" s="10" t="s">
        <v>71</v>
      </c>
      <c r="C72" s="11"/>
      <c r="D72" s="11"/>
      <c r="E72" s="11"/>
      <c r="F72" s="11"/>
      <c r="G72" s="11"/>
      <c r="H72" s="11">
        <f t="shared" si="14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4" customFormat="1" ht="32.25" x14ac:dyDescent="0.35">
      <c r="B74" s="10" t="s">
        <v>73</v>
      </c>
      <c r="C74" s="11"/>
      <c r="D74" s="11"/>
      <c r="E74" s="11"/>
      <c r="F74" s="11"/>
      <c r="G74" s="11"/>
      <c r="H74" s="11">
        <f>E74-F74</f>
        <v>0</v>
      </c>
    </row>
    <row r="75" spans="2:8" s="4" customFormat="1" ht="32.25" x14ac:dyDescent="0.35">
      <c r="B75" s="10" t="s">
        <v>74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4" customFormat="1" ht="32.25" x14ac:dyDescent="0.35">
      <c r="B76" s="10" t="s">
        <v>75</v>
      </c>
      <c r="C76" s="11"/>
      <c r="D76" s="11"/>
      <c r="E76" s="11"/>
      <c r="F76" s="11"/>
      <c r="G76" s="11"/>
      <c r="H76" s="11">
        <f t="shared" si="16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4" customFormat="1" ht="32.25" x14ac:dyDescent="0.35">
      <c r="B78" s="10" t="s">
        <v>77</v>
      </c>
      <c r="C78" s="11"/>
      <c r="D78" s="11"/>
      <c r="E78" s="11"/>
      <c r="F78" s="11"/>
      <c r="G78" s="11"/>
      <c r="H78" s="11">
        <f>E78-F78</f>
        <v>0</v>
      </c>
    </row>
    <row r="79" spans="2:8" s="4" customFormat="1" ht="32.25" x14ac:dyDescent="0.35">
      <c r="B79" s="10" t="s">
        <v>78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4" customFormat="1" ht="32.25" x14ac:dyDescent="0.35">
      <c r="B80" s="10" t="s">
        <v>79</v>
      </c>
      <c r="C80" s="11"/>
      <c r="D80" s="11"/>
      <c r="E80" s="11"/>
      <c r="F80" s="11"/>
      <c r="G80" s="11"/>
      <c r="H80" s="11">
        <f t="shared" si="18"/>
        <v>0</v>
      </c>
    </row>
    <row r="81" spans="2:8" s="4" customFormat="1" ht="32.25" x14ac:dyDescent="0.35">
      <c r="B81" s="10" t="s">
        <v>80</v>
      </c>
      <c r="C81" s="11"/>
      <c r="D81" s="11"/>
      <c r="E81" s="11"/>
      <c r="F81" s="11"/>
      <c r="G81" s="11"/>
      <c r="H81" s="11">
        <f t="shared" si="18"/>
        <v>0</v>
      </c>
    </row>
    <row r="82" spans="2:8" s="4" customFormat="1" ht="32.25" x14ac:dyDescent="0.35">
      <c r="B82" s="10" t="s">
        <v>81</v>
      </c>
      <c r="C82" s="11"/>
      <c r="D82" s="11"/>
      <c r="E82" s="11"/>
      <c r="F82" s="11"/>
      <c r="G82" s="11"/>
      <c r="H82" s="11">
        <f t="shared" si="18"/>
        <v>0</v>
      </c>
    </row>
    <row r="83" spans="2:8" s="4" customFormat="1" ht="32.25" x14ac:dyDescent="0.35">
      <c r="B83" s="10" t="s">
        <v>82</v>
      </c>
      <c r="C83" s="11"/>
      <c r="D83" s="11"/>
      <c r="E83" s="11"/>
      <c r="F83" s="11"/>
      <c r="G83" s="11"/>
      <c r="H83" s="11">
        <f t="shared" si="18"/>
        <v>0</v>
      </c>
    </row>
    <row r="84" spans="2:8" s="4" customFormat="1" ht="32.25" x14ac:dyDescent="0.35">
      <c r="B84" s="10" t="s">
        <v>83</v>
      </c>
      <c r="C84" s="11"/>
      <c r="D84" s="11"/>
      <c r="E84" s="11"/>
      <c r="F84" s="11"/>
      <c r="G84" s="11"/>
      <c r="H84" s="11">
        <f t="shared" si="18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42" t="s">
        <v>4</v>
      </c>
      <c r="C88" s="42" t="s">
        <v>86</v>
      </c>
      <c r="D88" s="42"/>
      <c r="E88" s="42"/>
      <c r="F88" s="42"/>
      <c r="G88" s="42"/>
      <c r="H88" s="42" t="s">
        <v>5</v>
      </c>
    </row>
    <row r="89" spans="2:8" s="4" customFormat="1" ht="64.5" x14ac:dyDescent="0.35">
      <c r="B89" s="42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42"/>
    </row>
    <row r="90" spans="2:8" s="4" customFormat="1" ht="32.25" x14ac:dyDescent="0.35">
      <c r="B90" s="21" t="s">
        <v>84</v>
      </c>
      <c r="C90" s="8">
        <f>SUM(C91,C99,C109,C119,C129,C139,C143,C152,C156)</f>
        <v>0</v>
      </c>
      <c r="D90" s="8">
        <f t="shared" ref="D90:H90" si="19">SUM(D91,D99,D109,D119,D129,D139,D143,D152,D156)</f>
        <v>138934928.59999999</v>
      </c>
      <c r="E90" s="8">
        <f t="shared" si="19"/>
        <v>138934928.59999999</v>
      </c>
      <c r="F90" s="8">
        <f t="shared" si="19"/>
        <v>137695575.62</v>
      </c>
      <c r="G90" s="8">
        <f t="shared" si="19"/>
        <v>31845204.149999999</v>
      </c>
      <c r="H90" s="8">
        <f t="shared" si="19"/>
        <v>1239352.9799999893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4" customFormat="1" ht="32.25" x14ac:dyDescent="0.35">
      <c r="B92" s="10" t="s">
        <v>12</v>
      </c>
      <c r="C92" s="11"/>
      <c r="D92" s="11"/>
      <c r="E92" s="11"/>
      <c r="F92" s="11"/>
      <c r="G92" s="11"/>
      <c r="H92" s="11">
        <f>E92-F92</f>
        <v>0</v>
      </c>
    </row>
    <row r="93" spans="2:8" s="4" customFormat="1" ht="32.25" x14ac:dyDescent="0.35">
      <c r="B93" s="10" t="s">
        <v>13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4" customFormat="1" ht="32.25" x14ac:dyDescent="0.35">
      <c r="B94" s="10" t="s">
        <v>14</v>
      </c>
      <c r="C94" s="11"/>
      <c r="D94" s="11"/>
      <c r="E94" s="11"/>
      <c r="F94" s="11"/>
      <c r="G94" s="11"/>
      <c r="H94" s="11">
        <f t="shared" si="21"/>
        <v>0</v>
      </c>
    </row>
    <row r="95" spans="2:8" s="4" customFormat="1" ht="32.25" x14ac:dyDescent="0.35">
      <c r="B95" s="10" t="s">
        <v>15</v>
      </c>
      <c r="C95" s="11"/>
      <c r="D95" s="11"/>
      <c r="E95" s="11"/>
      <c r="F95" s="11"/>
      <c r="G95" s="11"/>
      <c r="H95" s="11">
        <f t="shared" si="21"/>
        <v>0</v>
      </c>
    </row>
    <row r="96" spans="2:8" s="4" customFormat="1" ht="32.25" x14ac:dyDescent="0.35">
      <c r="B96" s="10" t="s">
        <v>16</v>
      </c>
      <c r="C96" s="11"/>
      <c r="D96" s="11"/>
      <c r="E96" s="11"/>
      <c r="F96" s="11"/>
      <c r="G96" s="11"/>
      <c r="H96" s="11">
        <f t="shared" si="21"/>
        <v>0</v>
      </c>
    </row>
    <row r="97" spans="2:8" s="4" customFormat="1" ht="32.25" x14ac:dyDescent="0.35">
      <c r="B97" s="10" t="s">
        <v>17</v>
      </c>
      <c r="C97" s="11"/>
      <c r="D97" s="11"/>
      <c r="E97" s="11"/>
      <c r="F97" s="11"/>
      <c r="G97" s="11"/>
      <c r="H97" s="11">
        <f t="shared" si="21"/>
        <v>0</v>
      </c>
    </row>
    <row r="98" spans="2:8" s="4" customFormat="1" ht="32.25" x14ac:dyDescent="0.35">
      <c r="B98" s="10" t="s">
        <v>18</v>
      </c>
      <c r="C98" s="11"/>
      <c r="D98" s="11"/>
      <c r="E98" s="11"/>
      <c r="F98" s="11"/>
      <c r="G98" s="11"/>
      <c r="H98" s="11">
        <f t="shared" si="21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4" customFormat="1" ht="38.25" customHeight="1" x14ac:dyDescent="0.35">
      <c r="B100" s="10" t="s">
        <v>20</v>
      </c>
      <c r="C100" s="11"/>
      <c r="D100" s="11"/>
      <c r="E100" s="11"/>
      <c r="F100" s="11"/>
      <c r="G100" s="11"/>
      <c r="H100" s="11">
        <f>E100-F100</f>
        <v>0</v>
      </c>
    </row>
    <row r="101" spans="2:8" s="4" customFormat="1" ht="32.25" x14ac:dyDescent="0.35">
      <c r="B101" s="10" t="s">
        <v>21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4" customFormat="1" ht="32.25" x14ac:dyDescent="0.35">
      <c r="B102" s="10" t="s">
        <v>22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4" customFormat="1" ht="32.25" x14ac:dyDescent="0.35">
      <c r="B103" s="10" t="s">
        <v>23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4" customFormat="1" ht="32.25" x14ac:dyDescent="0.35">
      <c r="B104" s="10" t="s">
        <v>24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4" customFormat="1" ht="32.25" x14ac:dyDescent="0.35">
      <c r="B105" s="10" t="s">
        <v>25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4" customFormat="1" ht="32.25" x14ac:dyDescent="0.35">
      <c r="B106" s="10" t="s">
        <v>26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4" customFormat="1" ht="32.25" x14ac:dyDescent="0.35">
      <c r="B107" s="10" t="s">
        <v>27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4" customFormat="1" ht="32.25" x14ac:dyDescent="0.35">
      <c r="B108" s="10" t="s">
        <v>28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4" customFormat="1" ht="32.25" x14ac:dyDescent="0.35">
      <c r="B110" s="10" t="s">
        <v>30</v>
      </c>
      <c r="C110" s="11"/>
      <c r="D110" s="11"/>
      <c r="E110" s="11"/>
      <c r="F110" s="11"/>
      <c r="G110" s="11"/>
      <c r="H110" s="11">
        <f>E110-F110</f>
        <v>0</v>
      </c>
    </row>
    <row r="111" spans="2:8" s="4" customFormat="1" ht="32.25" x14ac:dyDescent="0.35">
      <c r="B111" s="10" t="s">
        <v>31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4" customFormat="1" ht="32.25" x14ac:dyDescent="0.35">
      <c r="B112" s="10" t="s">
        <v>32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4" customFormat="1" ht="32.25" x14ac:dyDescent="0.35">
      <c r="B113" s="10" t="s">
        <v>33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4" customFormat="1" ht="32.25" x14ac:dyDescent="0.35">
      <c r="B114" s="10" t="s">
        <v>34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4" customFormat="1" ht="32.25" x14ac:dyDescent="0.35">
      <c r="B115" s="10" t="s">
        <v>35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4" customFormat="1" ht="32.25" x14ac:dyDescent="0.35">
      <c r="B116" s="10" t="s">
        <v>36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4" customFormat="1" ht="32.25" x14ac:dyDescent="0.35">
      <c r="B117" s="10" t="s">
        <v>37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4" customFormat="1" ht="32.25" x14ac:dyDescent="0.35">
      <c r="B118" s="10" t="s">
        <v>38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4" customFormat="1" ht="64.5" x14ac:dyDescent="0.35">
      <c r="B119" s="25" t="s">
        <v>39</v>
      </c>
      <c r="C119" s="11">
        <f>SUM(C120:C128)</f>
        <v>0</v>
      </c>
      <c r="D119" s="11">
        <f t="shared" ref="D119:H119" si="26">SUM(D120:D128)</f>
        <v>0</v>
      </c>
      <c r="E119" s="11">
        <f t="shared" si="26"/>
        <v>0</v>
      </c>
      <c r="F119" s="11">
        <f t="shared" si="26"/>
        <v>0</v>
      </c>
      <c r="G119" s="11">
        <f t="shared" si="26"/>
        <v>0</v>
      </c>
      <c r="H119" s="11">
        <f t="shared" si="26"/>
        <v>0</v>
      </c>
    </row>
    <row r="120" spans="2:8" s="4" customFormat="1" ht="32.25" x14ac:dyDescent="0.35">
      <c r="B120" s="10" t="s">
        <v>40</v>
      </c>
      <c r="C120" s="11"/>
      <c r="D120" s="11"/>
      <c r="E120" s="11"/>
      <c r="F120" s="11"/>
      <c r="G120" s="11"/>
      <c r="H120" s="11">
        <f>E120-F120</f>
        <v>0</v>
      </c>
    </row>
    <row r="121" spans="2:8" s="4" customFormat="1" ht="32.25" x14ac:dyDescent="0.35">
      <c r="B121" s="10" t="s">
        <v>41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4" customFormat="1" ht="32.25" x14ac:dyDescent="0.35">
      <c r="B122" s="10" t="s">
        <v>42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4" customFormat="1" ht="32.25" x14ac:dyDescent="0.35">
      <c r="B123" s="10" t="s">
        <v>43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4" customFormat="1" ht="32.25" x14ac:dyDescent="0.35">
      <c r="B124" s="10" t="s">
        <v>44</v>
      </c>
      <c r="C124" s="11"/>
      <c r="D124" s="11"/>
      <c r="E124" s="11"/>
      <c r="F124" s="11"/>
      <c r="G124" s="11"/>
      <c r="H124" s="11">
        <f t="shared" si="27"/>
        <v>0</v>
      </c>
    </row>
    <row r="125" spans="2:8" s="4" customFormat="1" ht="32.25" x14ac:dyDescent="0.35">
      <c r="B125" s="10" t="s">
        <v>45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4" customFormat="1" ht="32.25" x14ac:dyDescent="0.35">
      <c r="B126" s="10" t="s">
        <v>46</v>
      </c>
      <c r="C126" s="11"/>
      <c r="D126" s="11"/>
      <c r="E126" s="11"/>
      <c r="F126" s="11"/>
      <c r="G126" s="11"/>
      <c r="H126" s="11">
        <f t="shared" si="27"/>
        <v>0</v>
      </c>
    </row>
    <row r="127" spans="2:8" s="4" customFormat="1" ht="32.25" x14ac:dyDescent="0.35">
      <c r="B127" s="10" t="s">
        <v>47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4" customFormat="1" ht="32.25" x14ac:dyDescent="0.35">
      <c r="B128" s="10" t="s">
        <v>48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4" customFormat="1" ht="73.5" customHeight="1" x14ac:dyDescent="0.35">
      <c r="B129" s="25" t="s">
        <v>49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4" customFormat="1" ht="32.25" x14ac:dyDescent="0.35">
      <c r="B130" s="10" t="s">
        <v>50</v>
      </c>
      <c r="C130" s="11"/>
      <c r="D130" s="11"/>
      <c r="E130" s="11"/>
      <c r="F130" s="11"/>
      <c r="G130" s="11"/>
      <c r="H130" s="11">
        <f>E130-F130</f>
        <v>0</v>
      </c>
    </row>
    <row r="131" spans="2:8" s="4" customFormat="1" ht="32.25" x14ac:dyDescent="0.35">
      <c r="B131" s="10" t="s">
        <v>51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4" customFormat="1" ht="32.25" x14ac:dyDescent="0.35">
      <c r="B132" s="10" t="s">
        <v>52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4" customFormat="1" ht="32.25" x14ac:dyDescent="0.35">
      <c r="B133" s="10" t="s">
        <v>53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4" customFormat="1" ht="32.25" x14ac:dyDescent="0.35">
      <c r="B134" s="10" t="s">
        <v>54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4" customFormat="1" ht="32.25" x14ac:dyDescent="0.35">
      <c r="B135" s="10" t="s">
        <v>55</v>
      </c>
      <c r="C135" s="11"/>
      <c r="D135" s="11"/>
      <c r="E135" s="11"/>
      <c r="F135" s="11"/>
      <c r="G135" s="11"/>
      <c r="H135" s="11">
        <f t="shared" si="29"/>
        <v>0</v>
      </c>
    </row>
    <row r="136" spans="2:8" s="4" customFormat="1" ht="32.25" x14ac:dyDescent="0.35">
      <c r="B136" s="10" t="s">
        <v>56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4" customFormat="1" ht="32.25" x14ac:dyDescent="0.35">
      <c r="B137" s="10" t="s">
        <v>57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4" customFormat="1" ht="32.25" x14ac:dyDescent="0.35">
      <c r="B138" s="10" t="s">
        <v>58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0">SUM(D140:D142)</f>
        <v>138934928.59999999</v>
      </c>
      <c r="E139" s="11">
        <f t="shared" si="30"/>
        <v>138934928.59999999</v>
      </c>
      <c r="F139" s="11">
        <f t="shared" si="30"/>
        <v>137695575.62</v>
      </c>
      <c r="G139" s="11">
        <f t="shared" si="30"/>
        <v>31845204.149999999</v>
      </c>
      <c r="H139" s="11">
        <f t="shared" si="30"/>
        <v>1239352.9799999893</v>
      </c>
    </row>
    <row r="140" spans="2:8" s="4" customFormat="1" ht="32.25" x14ac:dyDescent="0.35">
      <c r="B140" s="10" t="s">
        <v>60</v>
      </c>
      <c r="C140" s="11"/>
      <c r="D140" s="11">
        <v>138934928.59999999</v>
      </c>
      <c r="E140" s="11">
        <f>+C140+D140</f>
        <v>138934928.59999999</v>
      </c>
      <c r="F140" s="11">
        <v>137695575.62</v>
      </c>
      <c r="G140" s="11">
        <v>31845204.149999999</v>
      </c>
      <c r="H140" s="11">
        <f>E140-F140</f>
        <v>1239352.9799999893</v>
      </c>
    </row>
    <row r="141" spans="2:8" s="4" customFormat="1" ht="32.25" x14ac:dyDescent="0.35">
      <c r="B141" s="10" t="s">
        <v>61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4" customFormat="1" ht="32.25" x14ac:dyDescent="0.35">
      <c r="B142" s="10" t="s">
        <v>62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4" customFormat="1" ht="32.25" x14ac:dyDescent="0.35">
      <c r="B144" s="10" t="s">
        <v>64</v>
      </c>
      <c r="C144" s="11"/>
      <c r="D144" s="11"/>
      <c r="E144" s="11"/>
      <c r="F144" s="11"/>
      <c r="G144" s="11"/>
      <c r="H144" s="11">
        <f>E144-F144</f>
        <v>0</v>
      </c>
    </row>
    <row r="145" spans="2:8" s="4" customFormat="1" ht="32.25" x14ac:dyDescent="0.35">
      <c r="B145" s="10" t="s">
        <v>65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4" customFormat="1" ht="32.25" x14ac:dyDescent="0.35">
      <c r="B146" s="10" t="s">
        <v>66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4" customFormat="1" ht="32.25" x14ac:dyDescent="0.35">
      <c r="B147" s="10" t="s">
        <v>67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4" customFormat="1" ht="32.25" x14ac:dyDescent="0.35">
      <c r="B148" s="10" t="s">
        <v>68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4" customFormat="1" ht="32.25" x14ac:dyDescent="0.35">
      <c r="B149" s="10" t="s">
        <v>69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4" customFormat="1" ht="32.25" x14ac:dyDescent="0.35">
      <c r="B150" s="10" t="s">
        <v>70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4" customFormat="1" ht="32.25" x14ac:dyDescent="0.35">
      <c r="B151" s="10" t="s">
        <v>71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4" customFormat="1" ht="32.25" x14ac:dyDescent="0.35">
      <c r="B153" s="10" t="s">
        <v>73</v>
      </c>
      <c r="C153" s="11"/>
      <c r="D153" s="11"/>
      <c r="E153" s="11"/>
      <c r="F153" s="11"/>
      <c r="G153" s="11"/>
      <c r="H153" s="11">
        <f>E153-F153</f>
        <v>0</v>
      </c>
    </row>
    <row r="154" spans="2:8" s="4" customFormat="1" ht="32.25" x14ac:dyDescent="0.35">
      <c r="B154" s="10" t="s">
        <v>74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4" customFormat="1" ht="32.25" x14ac:dyDescent="0.35">
      <c r="B155" s="10" t="s">
        <v>75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6">SUM(D157:D163)</f>
        <v>0</v>
      </c>
      <c r="E156" s="11">
        <f t="shared" si="36"/>
        <v>0</v>
      </c>
      <c r="F156" s="11">
        <f t="shared" si="36"/>
        <v>0</v>
      </c>
      <c r="G156" s="11">
        <f t="shared" si="36"/>
        <v>0</v>
      </c>
      <c r="H156" s="11">
        <f t="shared" si="36"/>
        <v>0</v>
      </c>
    </row>
    <row r="157" spans="2:8" s="4" customFormat="1" ht="32.25" x14ac:dyDescent="0.35">
      <c r="B157" s="10" t="s">
        <v>77</v>
      </c>
      <c r="C157" s="11"/>
      <c r="D157" s="11"/>
      <c r="E157" s="11"/>
      <c r="F157" s="11"/>
      <c r="G157" s="11"/>
      <c r="H157" s="11">
        <f>E157-F157</f>
        <v>0</v>
      </c>
    </row>
    <row r="158" spans="2:8" s="4" customFormat="1" ht="32.25" x14ac:dyDescent="0.35">
      <c r="B158" s="10" t="s">
        <v>78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4" customFormat="1" ht="32.25" x14ac:dyDescent="0.35">
      <c r="B159" s="10" t="s">
        <v>79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4" customFormat="1" ht="32.25" x14ac:dyDescent="0.35">
      <c r="B160" s="10" t="s">
        <v>80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4" customFormat="1" ht="32.25" x14ac:dyDescent="0.35">
      <c r="B161" s="10" t="s">
        <v>81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4" customFormat="1" ht="32.25" x14ac:dyDescent="0.35">
      <c r="B162" s="10" t="s">
        <v>82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4" customFormat="1" ht="32.25" x14ac:dyDescent="0.35">
      <c r="B163" s="10" t="s">
        <v>83</v>
      </c>
      <c r="C163" s="11"/>
      <c r="D163" s="11"/>
      <c r="E163" s="11"/>
      <c r="F163" s="11"/>
      <c r="G163" s="11"/>
      <c r="H163" s="11">
        <f t="shared" si="37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8">C11+C90</f>
        <v>216181986.88</v>
      </c>
      <c r="D165" s="8">
        <f t="shared" si="38"/>
        <v>250278779.22</v>
      </c>
      <c r="E165" s="8">
        <f t="shared" si="38"/>
        <v>466460766.10000002</v>
      </c>
      <c r="F165" s="8">
        <f t="shared" si="38"/>
        <v>295172579.98000002</v>
      </c>
      <c r="G165" s="8">
        <f t="shared" si="38"/>
        <v>98723397.460000008</v>
      </c>
      <c r="H165" s="8">
        <f t="shared" si="38"/>
        <v>171288186.11999997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  <row r="169" spans="2:8" s="27" customFormat="1" ht="54.75" customHeight="1" x14ac:dyDescent="0.5">
      <c r="D169" s="28"/>
      <c r="E169" s="28"/>
      <c r="F169" s="28"/>
      <c r="G169" s="28"/>
      <c r="H169" s="28"/>
    </row>
    <row r="170" spans="2:8" s="27" customFormat="1" ht="33.75" x14ac:dyDescent="0.5">
      <c r="D170" s="28"/>
      <c r="E170" s="28"/>
      <c r="F170" s="28"/>
      <c r="G170" s="28"/>
    </row>
    <row r="171" spans="2:8" s="27" customFormat="1" ht="33.75" x14ac:dyDescent="0.5">
      <c r="D171" s="28"/>
      <c r="E171" s="28"/>
      <c r="F171" s="28"/>
      <c r="G171" s="28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F62:G87 C11:E87 H11:H87 F11:G60 C90:C165 H90:H165 D90:G139 D141:G165 D140:E140" xr:uid="{00000000-0002-0000-0000-000000000000}">
      <formula1>-1.79769313486231E+100</formula1>
      <formula2>1.79769313486231E+100</formula2>
    </dataValidation>
  </dataValidations>
  <pageMargins left="0.70866141732283472" right="0.39370078740157483" top="0.74803149606299213" bottom="0.74803149606299213" header="0.31496062992125984" footer="0.31496062992125984"/>
  <pageSetup scale="22" fitToHeight="2" orientation="portrait" r:id="rId1"/>
  <rowBreaks count="1" manualBreakCount="1">
    <brk id="86" max="16383" man="1"/>
  </rowBreaks>
  <ignoredErrors>
    <ignoredError sqref="C11:H39 C157:H166 C90:G134 C136:G139 C135 G135 C42:G44 C41 E41 C57:G60 C56 C78:H89 C61 E61 C141:G156 C140 C46:G55 C45:E45 E56 C40:G40 C62:G77" unlockedFormula="1"/>
    <ignoredError sqref="H90:H156 H45 H46:H55 H41 H61 H62:H77 H56 H57:H60 H42:H44 H40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2021-04-14T15:02:08Z</cp:lastPrinted>
  <dcterms:created xsi:type="dcterms:W3CDTF">2018-07-04T15:46:54Z</dcterms:created>
  <dcterms:modified xsi:type="dcterms:W3CDTF">2021-04-14T15:09:47Z</dcterms:modified>
</cp:coreProperties>
</file>