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4TO TRIMESTRE 2020\"/>
    </mc:Choice>
  </mc:AlternateContent>
  <bookViews>
    <workbookView xWindow="0" yWindow="0" windowWidth="28800" windowHeight="12435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9" l="1"/>
  <c r="H13" i="9" l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H25" i="9"/>
  <c r="D24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D15" i="9"/>
  <c r="C15" i="9"/>
  <c r="C12" i="9" s="1"/>
  <c r="H14" i="9"/>
  <c r="F12" i="9" l="1"/>
  <c r="G12" i="9"/>
  <c r="G36" i="9" s="1"/>
  <c r="H19" i="9"/>
  <c r="H31" i="9"/>
  <c r="F24" i="9"/>
  <c r="H15" i="9"/>
  <c r="C36" i="9"/>
  <c r="H27" i="9"/>
  <c r="H24" i="9" s="1"/>
  <c r="F36" i="9" l="1"/>
  <c r="E22" i="9"/>
  <c r="H22" i="9" s="1"/>
  <c r="H12" i="9" s="1"/>
  <c r="H36" i="9" s="1"/>
  <c r="D12" i="9"/>
  <c r="D36" i="9" s="1"/>
  <c r="E12" i="9" l="1"/>
  <c r="E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<sst xmlns="http://schemas.openxmlformats.org/spreadsheetml/2006/main" count="37" uniqueCount="27">
  <si>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</si>
  <si>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</si>
  <si>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</si>
  <si>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</si>
  <si>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</si>
  <si>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</si>
  <si>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</si>
  <si>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</si>
  <si>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</si>
  <si>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</si>
  <si>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</si>
  <si>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</si>
  <si>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</si>
  <si>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</si>
  <si>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</si>
  <si>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</si>
  <si>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</si>
  <si>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</si>
  <si>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</si>
  <si>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</si>
  <si>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</si>
  <si>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</si>
  <si>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</si>
  <si>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</si>
  <si>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</si>
  <si>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</si>
  <si>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t>Del 1 de Enero al 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</si>
</sst>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1581150</xdr:colOff>
      <xdr:row>1</xdr:row>
      <xdr:rowOff>57150</xdr:rowOff>
    </xdr:from>
    <xdr:to>
      <xdr:col>7</xdr:col>
      <xdr:colOff>2000250</xdr:colOff>
      <xdr:row>2</xdr:row>
      <xdr:rowOff>40265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18954750" y="24765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171450</xdr:colOff>
      <xdr:row>1</xdr:row>
      <xdr:rowOff>38100</xdr:rowOff>
    </xdr:from>
    <xdr:to>
      <xdr:col>5</xdr:col>
      <xdr:colOff>2119313</xdr:colOff>
      <xdr:row>2</xdr:row>
      <xdr:rowOff>19050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47" r="45161"/>
        <a:stretch/>
      </xdr:blipFill>
      <xdr:spPr>
        <a:xfrm>
          <a:off x="15487650" y="228600"/>
          <a:ext cx="1947863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50" zoomScaleNormal="50" zoomScaleSheetLayoutView="40" workbookViewId="0">
      <selection activeCell="P13" sqref="P13"/>
    </sheetView>
  </sheetViews>
  <sheetFormatPr baseColWidth="10" defaultRowHeight="15" x14ac:dyDescent="0.25"/>
  <cols>
    <col min="1" max="1" width="2.7109375" customWidth="1"/>
    <col min="2" max="2" width="134.28515625" customWidth="1"/>
    <col min="3" max="5" width="30.7109375" customWidth="1"/>
    <col min="6" max="6" width="32.42578125" bestFit="1" customWidth="1"/>
    <col min="7" max="7" width="30.7109375" customWidth="1"/>
    <col min="8" max="8" width="33.85546875" bestFit="1" customWidth="1"/>
  </cols>
  <sheetData>
    <row r="1" spans="1:8" x14ac:dyDescent="0.25">
      <c r="A1" t="s">
        <v>1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19"/>
    </row>
    <row r="4" spans="1:8" s="3" customFormat="1" ht="32.25" x14ac:dyDescent="0.35">
      <c r="B4" s="23" t="s">
        <v>25</v>
      </c>
      <c r="C4" s="24"/>
      <c r="D4" s="24"/>
      <c r="E4" s="24"/>
      <c r="F4" s="24"/>
      <c r="G4" s="24"/>
      <c r="H4" s="25"/>
    </row>
    <row r="5" spans="1:8" s="3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3" customFormat="1" ht="32.25" x14ac:dyDescent="0.35">
      <c r="B6" s="29" t="s">
        <v>9</v>
      </c>
      <c r="C6" s="30"/>
      <c r="D6" s="30"/>
      <c r="E6" s="30"/>
      <c r="F6" s="30"/>
      <c r="G6" s="30"/>
      <c r="H6" s="31"/>
    </row>
    <row r="7" spans="1:8" s="3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3" customFormat="1" ht="32.25" x14ac:dyDescent="0.35">
      <c r="B8" s="33" t="s">
        <v>0</v>
      </c>
      <c r="C8" s="34"/>
      <c r="D8" s="34"/>
      <c r="E8" s="34"/>
      <c r="F8" s="34"/>
      <c r="G8" s="34"/>
      <c r="H8" s="35"/>
    </row>
    <row r="9" spans="1:8" s="3" customFormat="1" ht="30.75" customHeight="1" x14ac:dyDescent="0.3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s="3" customFormat="1" ht="64.5" x14ac:dyDescent="0.35">
      <c r="B10" s="20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0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189569793.91</v>
      </c>
      <c r="D12" s="12">
        <f t="shared" ref="D12:G12" si="0">SUM(D13,D14,D15,D18,D19,D22)</f>
        <v>46774059.879999995</v>
      </c>
      <c r="E12" s="12">
        <f t="shared" si="0"/>
        <v>236343853.79000002</v>
      </c>
      <c r="F12" s="12">
        <f t="shared" si="0"/>
        <v>236343854.19</v>
      </c>
      <c r="G12" s="12">
        <f t="shared" si="0"/>
        <v>236343854.19</v>
      </c>
      <c r="H12" s="12">
        <f>SUM(H13,H14,H15,H18,H19,H22)</f>
        <v>-0.39999997615814209</v>
      </c>
    </row>
    <row r="13" spans="1:8" s="4" customFormat="1" ht="32.25" x14ac:dyDescent="0.35">
      <c r="B13" s="5" t="s">
        <v>11</v>
      </c>
      <c r="C13" s="13">
        <v>183225890.47</v>
      </c>
      <c r="D13" s="13">
        <v>46896054.579999998</v>
      </c>
      <c r="E13" s="13">
        <f>+C13+D13</f>
        <v>230121945.05000001</v>
      </c>
      <c r="F13" s="13">
        <v>230121945.44999999</v>
      </c>
      <c r="G13" s="13">
        <v>230121945.44999999</v>
      </c>
      <c r="H13" s="13">
        <f>E13-F13</f>
        <v>-0.39999997615814209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>
        <v>6343903.4400000004</v>
      </c>
      <c r="D22" s="13">
        <v>-121994.7</v>
      </c>
      <c r="E22" s="13">
        <f>+C22+D22</f>
        <v>6221908.7400000002</v>
      </c>
      <c r="F22" s="13">
        <v>6221908.7400000002</v>
      </c>
      <c r="G22" s="13">
        <v>6221908.7400000002</v>
      </c>
      <c r="H22" s="13">
        <f>E22-F22</f>
        <v>0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/>
      <c r="D25" s="13"/>
      <c r="E25" s="13"/>
      <c r="F25" s="13"/>
      <c r="G25" s="13"/>
      <c r="H25" s="13">
        <f>E25-F25</f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189569793.91</v>
      </c>
      <c r="D36" s="12">
        <f t="shared" ref="D36:H36" si="9">D24+D12</f>
        <v>46774059.879999995</v>
      </c>
      <c r="E36" s="12">
        <f t="shared" si="9"/>
        <v>236343853.79000002</v>
      </c>
      <c r="F36" s="12">
        <f t="shared" si="9"/>
        <v>236343854.19</v>
      </c>
      <c r="G36" s="12">
        <f t="shared" si="9"/>
        <v>236343854.19</v>
      </c>
      <c r="H36" s="12">
        <f t="shared" si="9"/>
        <v>-0.39999997615814209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7" orientation="landscape" horizontalDpi="4294967294" r:id="rId1"/>
  <ignoredErrors>
    <ignoredError sqref="C12:H12 C33:H37 C15:G21 C14:H14 E13 H13 C23:G32 C22 E22" unlockedFormula="1"/>
    <ignoredError sqref="H15:H32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2021-01-14T16:03:10Z</cp:lastPrinted>
  <dcterms:created xsi:type="dcterms:W3CDTF">2018-07-04T15:46:54Z</dcterms:created>
  <dcterms:modified xsi:type="dcterms:W3CDTF">2021-01-14T16:03:38Z</dcterms:modified>
</cp:coreProperties>
</file>