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O COVID\"/>
    </mc:Choice>
  </mc:AlternateContent>
  <bookViews>
    <workbookView xWindow="0" yWindow="0" windowWidth="20490" windowHeight="6795"/>
  </bookViews>
  <sheets>
    <sheet name="V FONREGION" sheetId="2" r:id="rId1"/>
    <sheet name="1 TRIM AVANCE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1" i="2"/>
  <c r="N15" i="2"/>
  <c r="M15" i="2" l="1"/>
  <c r="I15" i="2"/>
  <c r="H15" i="2"/>
  <c r="E15" i="2"/>
  <c r="K12" i="2"/>
  <c r="K11" i="2"/>
  <c r="L15" i="2" s="1"/>
  <c r="K15" i="2"/>
</calcChain>
</file>

<file path=xl/sharedStrings.xml><?xml version="1.0" encoding="utf-8"?>
<sst xmlns="http://schemas.openxmlformats.org/spreadsheetml/2006/main" count="135" uniqueCount="94">
  <si>
    <t>GOBIERNO DEL ESTADO DE OAXACA</t>
  </si>
  <si>
    <t>CAMINOS Y AEROPISTAS DE OAXACA</t>
  </si>
  <si>
    <t>FONREGION 2018</t>
  </si>
  <si>
    <t>Denominación o descripción general del programa o proyecto</t>
  </si>
  <si>
    <t>Recursos 
transferidos 
(pesos)</t>
  </si>
  <si>
    <t>Meta</t>
  </si>
  <si>
    <t>Ubicación  
Municipal/Delimitación 
Territorial y Localidad</t>
  </si>
  <si>
    <t>Instancia Ejecutora o Unidad responsable</t>
  </si>
  <si>
    <t>Avance</t>
  </si>
  <si>
    <t>Monto comprometido</t>
  </si>
  <si>
    <t>Monto contratado</t>
  </si>
  <si>
    <t>Proveedor</t>
  </si>
  <si>
    <t>Contrato</t>
  </si>
  <si>
    <t>Programada</t>
  </si>
  <si>
    <t>Unidad de
 medida</t>
  </si>
  <si>
    <t>Físico</t>
  </si>
  <si>
    <t>Financiero</t>
  </si>
  <si>
    <t>RECONSTRUCCION DE 6.6 KM. EN LA CARRETERA SAN JUAN COLORADO SANTA MARIA NUTIO DEL KM. 25+400 AL 32+000 EN EL MUNICIPIO DE SAN JUAN COLORADO</t>
  </si>
  <si>
    <t>MUNICIPIO:(188)SAN JUAN COLORADO          LOCALIDADES: SAN JUAN COLORADO, SAN PEDRO SINIYUVI, SANTA MARIA NUTIO.</t>
  </si>
  <si>
    <t>CAMINOS Y AEROPISTAS DE OAXACA ( CAO ) DEL GOBIERNO DEL ESTADO DE OAXACA.</t>
  </si>
  <si>
    <t>M2 ( CONSTRUCCION DE MURO DE CONCRETO CICLOPEO)</t>
  </si>
  <si>
    <t>ML. (( SEÑALETICA HORIZONTAL (PINTURA AMARILLA RETROREFLEJANTE))</t>
  </si>
  <si>
    <t>RECONSTRUCCION DE 28.84 KM. EN CUATRO VIALIDADES (KM 200+000 AL KM 203+500) Y T.C. ( OAXACA - PUERTO ANGEL) - PUERTO ESCONDIDO (KM 203+500 AL KM 229+040; KM. 236+200 AL KM 238+000) EN LOS MUNICIPIOS DE SAN PEDRO MIXTEPEC Y SAN GABRIEL MIXTEPEC.</t>
  </si>
  <si>
    <t>MUNICIPIOS: (153)SAN GABRIEL MIXTEPEC, (316)SAN PEDRO MIXTEPEC DISTRITO 22  LOCALIDADES: SAN GABRIEL MIXTEPEC, SAN PEDRO MIXTEPEC DISTRITO 22, PUERTO ESCONDIDO, LA LUCERNA.</t>
  </si>
  <si>
    <t>RECONSTRUCCION DE 5.90 KM. EN LA CARRETERA COSOLAPA - ACATLAN DE PEREZ FIGUEROA DEL KM. 360300 AL KM. 41+656 Y CALLE RENACIMIENTO DEL KM. 41+656 AL KM 42+200 DE LOS CADENAMIENTOS 36+300 AL KM 42+200 EN EL MUNICIPIO DE COSOLAPA.</t>
  </si>
  <si>
    <t>MUNICIPIO: (021)COSOLAPA LOCALIDADES: COSOLAPA, RANCHO TABLAS REYES, ESTACION REFUGIO, CANUTILLO, LA SOLEDAD, EL NACIMIENTO, RANCHO GENESIS, COLONIA CHEMA MARTINEZ.</t>
  </si>
  <si>
    <t>Fecha de Contrato</t>
  </si>
  <si>
    <t xml:space="preserve"> </t>
  </si>
  <si>
    <t>KILOMETROS</t>
  </si>
  <si>
    <t>Jefe de la Unidad de Control de Inversión</t>
  </si>
  <si>
    <t>Jefe del Depto. de Seguimiento de la Inversion Publica</t>
  </si>
  <si>
    <t>Ing. Sergio Julián Cruz Gómez</t>
  </si>
  <si>
    <t>Lic. Fernando Felipe Arandia Valencia</t>
  </si>
  <si>
    <t>EJERCICIO FISCAL 2019</t>
  </si>
  <si>
    <t>INFORMACIÓN RELATIVA A LA DESCRIPCIÓN DE OBRAS, MONTOS, METAS, 
PROVEEDORES Y AVANCES FISICOS - FINANCIEROS</t>
  </si>
  <si>
    <t xml:space="preserve">CAMINOS Y VOLADURAS DE OAXACA, S.A. DE C.V. </t>
  </si>
  <si>
    <t xml:space="preserve">CAO-FONREGION-030-W-0-19 </t>
  </si>
  <si>
    <t>GRUPO FORMADO POR: CONCA INGENIERÍA ADMINISTRATIVA, S. DE R.L. DE C.V., INGENIERÍA, CONSTRUCCIONES Y ARRENDAMIENTOS DE ANTEQUERA, S.A. DE C.V. Y SISTEMA INTEGRAL DE CONSTRUCCIONES Y SERVICIOS RELACIONADOS NOBEL-ASTANA, S.A. DE C.V.</t>
  </si>
  <si>
    <t xml:space="preserve">CAO-FONREGION-072-W-0-19 </t>
  </si>
  <si>
    <t>CAO-FONREGION-031-W-0-19</t>
  </si>
  <si>
    <t xml:space="preserve">CONSTRUCCIONES E INMOBILIARIA JEALTRA, S.A. DE C.V. </t>
  </si>
  <si>
    <t>ENERO - MARZO 2020</t>
  </si>
  <si>
    <t>FECHA DE CORTE: 31 DE MARZO DE 2020</t>
  </si>
  <si>
    <t xml:space="preserve">GOBIERNO DEL ESTADO DE OAXACA </t>
  </si>
  <si>
    <t>CAMINOS Y AEROPISTAS DE OXACA</t>
  </si>
  <si>
    <t>Anexo V. Reportes de Recursos Autorizados</t>
  </si>
  <si>
    <t xml:space="preserve">ENTIDAD:  020 OAXACA </t>
  </si>
  <si>
    <t>ZONA METROPOLITANA:</t>
  </si>
  <si>
    <t>N°</t>
  </si>
  <si>
    <t>FOLIO</t>
  </si>
  <si>
    <t>MUNICPIO (S)</t>
  </si>
  <si>
    <t>PROYECTO</t>
  </si>
  <si>
    <t>MONTO AUTORIZADO Y TRANSFERIDO</t>
  </si>
  <si>
    <t>DATOS DEL CONTRATO</t>
  </si>
  <si>
    <t>FECHA DE CONTRATO</t>
  </si>
  <si>
    <t>MONTO DEL CONTRATO</t>
  </si>
  <si>
    <t>GASTOS DE INDIRECTOS</t>
  </si>
  <si>
    <t>OTRAS RETENCIONES</t>
  </si>
  <si>
    <t>MONTO COMPROMETIDO</t>
  </si>
  <si>
    <t>MONTO NO COMPROMETIDO (AHORROS)</t>
  </si>
  <si>
    <t>REINTREGO (CAPITAL</t>
  </si>
  <si>
    <t>REINTEGRO (RENDIMIENTOS) FECHA DE OPERACIÓN</t>
  </si>
  <si>
    <t>SPEI</t>
  </si>
  <si>
    <t>FECHA DE CONCLUSIÓN</t>
  </si>
  <si>
    <t>(OBRA)</t>
  </si>
  <si>
    <t>OBSERVACIONES</t>
  </si>
  <si>
    <t>T</t>
  </si>
  <si>
    <t>A</t>
  </si>
  <si>
    <t>B</t>
  </si>
  <si>
    <t>C</t>
  </si>
  <si>
    <t>D=A+B+C</t>
  </si>
  <si>
    <t>T-D</t>
  </si>
  <si>
    <t>COSOLAPA</t>
  </si>
  <si>
    <t>RECONSTRUCCION  DE 5.90 KM  EN LA CARRETERA COSOLAPA-ACATLAN DE PEREZ FIGUEROA DEL KM 36+300 AL KM 41+656 Y CALLE RENACIMIENTO DEL KM 41+656 AL KM 42+200  DE LOS CADENAMIENTOS 36+300 AL KM 42+200EN  EL MUNICIPIO DE COSOLAPA</t>
  </si>
  <si>
    <t>SAN PEDRO MIXTEPEC DTO.22</t>
  </si>
  <si>
    <t>RECONSTRUCCION DE 28.84 KM EN CUATRO VIALIDADES (KM 200+000 AL KM 203+500) Y T.C. (OAXACA-PUERTO ANGEL)-PUERTO ESCONDIDO (KM 203+500 AL KM 229+040, KM 236+200 AL KM 238+000) EN LOS MUNICIPIOS DE SAN PEDRO MIXTEPEC Y SAN GABRIEL MIXTEPEC</t>
  </si>
  <si>
    <t>RENDIMIENTOS</t>
  </si>
  <si>
    <t>TOTAL</t>
  </si>
  <si>
    <t>Vo. Bo.</t>
  </si>
  <si>
    <t>Elaboró con  información recibida del Area responsable</t>
  </si>
  <si>
    <t>Director de Área Responsable</t>
  </si>
  <si>
    <t>Director de Planeación</t>
  </si>
  <si>
    <t>Jefe de la Unidad de Licitaciones</t>
  </si>
  <si>
    <t>Director de Obras</t>
  </si>
  <si>
    <t>Director Administrativo</t>
  </si>
  <si>
    <t>C.P. Carlos Rueda Ayala</t>
  </si>
  <si>
    <t>Ing. Gildardo Arturo Elorza Flores</t>
  </si>
  <si>
    <t>Arq. Carlos Mariano Rios Limeta</t>
  </si>
  <si>
    <t>Ing. José Castulo Castellanos  Arenas</t>
  </si>
  <si>
    <t>FECHA DE REPORTE: 31/03/2020</t>
  </si>
  <si>
    <t>MINISTRACIÓN: 10/05/2019</t>
  </si>
  <si>
    <t>(CIERRE DE EJERCICIO)</t>
  </si>
  <si>
    <t>300819
50 E
30/08/2019</t>
  </si>
  <si>
    <t>50919
52 E
 05/09/2019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</si>
</sst>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theme="1"/>
      <name val="Univia Pro Black"/>
      <family val="3"/>
    </font>
    <font>
      <b/>
      <sz val="14"/>
      <color theme="1"/>
      <name val="Univia Pro"/>
      <family val="3"/>
    </font>
    <font>
      <b/>
      <sz val="12"/>
      <color theme="1"/>
      <name val="Univia Pro"/>
      <family val="3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Univia Pro"/>
      <family val="3"/>
    </font>
    <font>
      <sz val="10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D4B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vertical="justify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0" fontId="18" fillId="0" borderId="0" xfId="0" applyFont="1" applyAlignment="1">
      <alignment wrapText="1"/>
    </xf>
    <xf numFmtId="0" fontId="18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justify" vertical="center"/>
    </xf>
    <xf numFmtId="4" fontId="20" fillId="3" borderId="1" xfId="3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14" fontId="19" fillId="3" borderId="1" xfId="0" applyNumberFormat="1" applyFont="1" applyFill="1" applyBorder="1" applyAlignment="1" applyProtection="1">
      <alignment horizontal="center" vertical="center" wrapText="1"/>
    </xf>
    <xf numFmtId="4" fontId="19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/>
    <xf numFmtId="0" fontId="11" fillId="0" borderId="0" xfId="0" applyFont="1" applyFill="1" applyBorder="1" applyAlignment="1">
      <alignment horizontal="justify" vertical="justify"/>
    </xf>
    <xf numFmtId="0" fontId="11" fillId="0" borderId="0" xfId="0" applyFont="1" applyFill="1" applyBorder="1" applyAlignment="1">
      <alignment horizontal="justify" vertical="justify" wrapText="1"/>
    </xf>
    <xf numFmtId="0" fontId="0" fillId="0" borderId="0" xfId="0" applyAlignment="1">
      <alignment vertical="justify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/>
    <xf numFmtId="0" fontId="7" fillId="0" borderId="0" xfId="0" applyFont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>
      <alignment vertical="justify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justify" wrapText="1"/>
    </xf>
    <xf numFmtId="0" fontId="0" fillId="0" borderId="7" xfId="0" applyBorder="1" applyAlignment="1">
      <alignment horizontal="center" vertical="justify" wrapText="1"/>
    </xf>
    <xf numFmtId="0" fontId="11" fillId="0" borderId="7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justify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23" fillId="0" borderId="2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" fontId="12" fillId="3" borderId="1" xfId="0" applyNumberFormat="1" applyFont="1" applyFill="1" applyBorder="1" applyAlignment="1" applyProtection="1">
      <alignment horizontal="center" vertical="center" wrapText="1"/>
    </xf>
    <xf numFmtId="14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 applyProtection="1">
      <alignment horizontal="center" vertical="center" wrapText="1"/>
    </xf>
    <xf numFmtId="14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4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8" fillId="0" borderId="1" xfId="4" applyFont="1" applyBorder="1" applyAlignment="1">
      <alignment horizontal="center" vertical="center"/>
    </xf>
    <xf numFmtId="2" fontId="8" fillId="0" borderId="2" xfId="6" applyNumberFormat="1" applyFont="1" applyBorder="1" applyAlignment="1">
      <alignment horizontal="center" vertical="center"/>
    </xf>
    <xf numFmtId="2" fontId="8" fillId="0" borderId="6" xfId="6" applyNumberFormat="1" applyFont="1" applyBorder="1" applyAlignment="1">
      <alignment horizontal="center" vertical="center"/>
    </xf>
    <xf numFmtId="2" fontId="8" fillId="0" borderId="5" xfId="6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7">
    <cellStyle name="Millares" xfId="6" builtinId="3"/>
    <cellStyle name="Millares 2" xfId="1"/>
    <cellStyle name="Moneda" xfId="4" builtinId="4"/>
    <cellStyle name="Moneda 2" xfId="2"/>
    <cellStyle name="Normal" xfId="0" builtinId="0"/>
    <cellStyle name="Normal 10" xfId="3"/>
    <cellStyle name="Normal 2" xfId="5"/>
  </cellStyles>
  <dxfs count="0"/>
  <tableStyles count="0" defaultTableStyle="TableStyleMedium2" defaultPivotStyle="PivotStyleLight16"/>
  <colors>
    <mruColors>
      <color rgb="FFDBD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800101</xdr:colOff>
      <xdr:row>0</xdr:row>
      <xdr:rowOff>161925</xdr:rowOff>
    </xdr:from>
    <xdr:to>
      <xdr:col>17</xdr:col>
      <xdr:colOff>381001</xdr:colOff>
      <xdr:row>3</xdr:row>
      <xdr:rowOff>87951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6" y="161925"/>
          <a:ext cx="4800600" cy="112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445078</xdr:colOff>
      <xdr:row>1</xdr:row>
      <xdr:rowOff>194211</xdr:rowOff>
    </xdr:from>
    <xdr:to>
      <xdr:col>12</xdr:col>
      <xdr:colOff>33627</xdr:colOff>
      <xdr:row>3</xdr:row>
      <xdr:rowOff>136072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2487" y="436666"/>
          <a:ext cx="3573793" cy="65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I1" zoomScaleNormal="100" workbookViewId="0">
      <selection activeCell="P18" sqref="P18:R18"/>
    </sheetView>
  </sheetViews>
  <sheetFormatPr baseColWidth="10" defaultRowHeight="15"/>
  <cols>
    <col min="1" max="2" width="11.42578125" style="19"/>
    <col min="3" max="3" width="15.7109375" style="19" customWidth="1"/>
    <col min="4" max="4" width="33.28515625" style="20" customWidth="1"/>
    <col min="5" max="5" width="21.85546875" style="19" customWidth="1"/>
    <col min="6" max="6" width="14.28515625" style="19" customWidth="1"/>
    <col min="7" max="7" width="15.140625" style="19" customWidth="1"/>
    <col min="8" max="8" width="16.42578125" style="19" customWidth="1"/>
    <col min="9" max="9" width="14.42578125" style="19" customWidth="1"/>
    <col min="10" max="10" width="17.42578125" style="19" customWidth="1"/>
    <col min="11" max="11" width="18.85546875" style="19" customWidth="1"/>
    <col min="12" max="12" width="20.42578125" style="19" customWidth="1"/>
    <col min="13" max="13" width="17" style="19" customWidth="1"/>
    <col min="14" max="14" width="22.28515625" style="19" customWidth="1"/>
    <col min="15" max="15" width="11.42578125" style="19"/>
    <col min="16" max="16" width="16.140625" style="19" customWidth="1"/>
    <col min="17" max="18" width="11.42578125" style="19"/>
  </cols>
  <sheetData>
    <row r="1" spans="1:18" ht="42" customHeight="1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9.25" customHeight="1">
      <c r="A2" s="69" t="s">
        <v>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3.25">
      <c r="A3" s="69" t="s">
        <v>45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>
      <c r="A4" s="18" t="s">
        <v>46</v>
      </c>
      <c r="H4" s="81" t="s">
        <v>91</v>
      </c>
      <c r="I4" s="81"/>
      <c r="J4" s="81"/>
    </row>
    <row r="5" spans="1:18">
      <c r="A5" s="18" t="s">
        <v>47</v>
      </c>
    </row>
    <row r="6" spans="1:18" ht="28.5" customHeight="1">
      <c r="A6" s="18" t="s">
        <v>89</v>
      </c>
      <c r="B6" s="21"/>
      <c r="C6" s="21"/>
      <c r="D6" s="22"/>
      <c r="E6" s="21"/>
      <c r="F6" s="21"/>
      <c r="G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18.75">
      <c r="A7" s="18" t="s">
        <v>90</v>
      </c>
      <c r="B7" s="23"/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ht="21" customHeight="1">
      <c r="B8" s="25"/>
      <c r="C8" s="25"/>
      <c r="D8" s="26"/>
      <c r="E8" s="25"/>
      <c r="F8" s="25"/>
      <c r="G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45">
      <c r="A9" s="27" t="s">
        <v>48</v>
      </c>
      <c r="B9" s="27" t="s">
        <v>49</v>
      </c>
      <c r="C9" s="27" t="s">
        <v>50</v>
      </c>
      <c r="D9" s="28" t="s">
        <v>51</v>
      </c>
      <c r="E9" s="27" t="s">
        <v>52</v>
      </c>
      <c r="F9" s="27" t="s">
        <v>53</v>
      </c>
      <c r="G9" s="27" t="s">
        <v>54</v>
      </c>
      <c r="H9" s="27" t="s">
        <v>55</v>
      </c>
      <c r="I9" s="27" t="s">
        <v>56</v>
      </c>
      <c r="J9" s="27" t="s">
        <v>57</v>
      </c>
      <c r="K9" s="27" t="s">
        <v>58</v>
      </c>
      <c r="L9" s="27" t="s">
        <v>59</v>
      </c>
      <c r="M9" s="27" t="s">
        <v>60</v>
      </c>
      <c r="N9" s="27" t="s">
        <v>61</v>
      </c>
      <c r="O9" s="27" t="s">
        <v>62</v>
      </c>
      <c r="P9" s="27" t="s">
        <v>63</v>
      </c>
      <c r="Q9" s="27" t="s">
        <v>64</v>
      </c>
      <c r="R9" s="27" t="s">
        <v>65</v>
      </c>
    </row>
    <row r="10" spans="1:18">
      <c r="A10" s="29"/>
      <c r="B10" s="29"/>
      <c r="E10" s="27" t="s">
        <v>66</v>
      </c>
      <c r="F10" s="29"/>
      <c r="G10" s="29"/>
      <c r="H10" s="29" t="s">
        <v>67</v>
      </c>
      <c r="I10" s="29" t="s">
        <v>68</v>
      </c>
      <c r="J10" s="29" t="s">
        <v>69</v>
      </c>
      <c r="K10" s="29" t="s">
        <v>70</v>
      </c>
      <c r="L10" s="29" t="s">
        <v>71</v>
      </c>
      <c r="M10" s="29"/>
      <c r="N10" s="29"/>
      <c r="O10" s="29"/>
      <c r="P10" s="29"/>
      <c r="Q10" s="29"/>
      <c r="R10" s="29"/>
    </row>
    <row r="11" spans="1:18" ht="54">
      <c r="A11" s="54">
        <v>1</v>
      </c>
      <c r="B11" s="54">
        <v>11009387</v>
      </c>
      <c r="C11" s="30" t="s">
        <v>72</v>
      </c>
      <c r="D11" s="31" t="s">
        <v>73</v>
      </c>
      <c r="E11" s="32">
        <v>19220000</v>
      </c>
      <c r="F11" s="33" t="s">
        <v>39</v>
      </c>
      <c r="G11" s="34">
        <v>43655</v>
      </c>
      <c r="H11" s="35">
        <v>18196273.039999999</v>
      </c>
      <c r="I11" s="35">
        <v>313729.13</v>
      </c>
      <c r="J11" s="55"/>
      <c r="K11" s="56">
        <f>H11+I11+J11</f>
        <v>18510002.169999998</v>
      </c>
      <c r="L11" s="56">
        <f>E11-K11</f>
        <v>709997.83000000194</v>
      </c>
      <c r="M11" s="56">
        <v>709997.83</v>
      </c>
      <c r="N11" s="79">
        <v>872088.56</v>
      </c>
      <c r="O11" s="54" t="s">
        <v>92</v>
      </c>
      <c r="P11" s="34">
        <v>43876</v>
      </c>
      <c r="Q11" s="29"/>
      <c r="R11" s="29"/>
    </row>
    <row r="12" spans="1:18" ht="63">
      <c r="A12" s="54">
        <v>2</v>
      </c>
      <c r="B12" s="54">
        <v>11048940</v>
      </c>
      <c r="C12" s="30" t="s">
        <v>74</v>
      </c>
      <c r="D12" s="31" t="s">
        <v>75</v>
      </c>
      <c r="E12" s="32">
        <v>85017000</v>
      </c>
      <c r="F12" s="33" t="s">
        <v>38</v>
      </c>
      <c r="G12" s="34">
        <v>43708</v>
      </c>
      <c r="H12" s="35">
        <v>82338859.489999995</v>
      </c>
      <c r="I12" s="35">
        <v>1419635.41</v>
      </c>
      <c r="J12" s="55"/>
      <c r="K12" s="56">
        <f>H12+I12+J12</f>
        <v>83758494.899999991</v>
      </c>
      <c r="L12" s="56">
        <f>E12-K12</f>
        <v>1258505.1000000089</v>
      </c>
      <c r="M12" s="56">
        <v>1258505.1000000001</v>
      </c>
      <c r="N12" s="80"/>
      <c r="O12" s="54" t="s">
        <v>93</v>
      </c>
      <c r="P12" s="34">
        <v>43876</v>
      </c>
      <c r="Q12" s="29" t="s">
        <v>27</v>
      </c>
      <c r="R12" s="29"/>
    </row>
    <row r="13" spans="1:18" ht="15" customHeight="1">
      <c r="A13" s="29"/>
      <c r="B13" s="29"/>
      <c r="C13" s="29"/>
      <c r="D13" s="36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>
      <c r="A14" s="29"/>
      <c r="B14" s="29"/>
      <c r="C14" s="29"/>
      <c r="D14" s="36" t="s">
        <v>76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>
      <c r="A15" s="29"/>
      <c r="B15" s="29"/>
      <c r="C15" s="29"/>
      <c r="D15" s="36" t="s">
        <v>77</v>
      </c>
      <c r="E15" s="57">
        <f>SUM(E11:E14)</f>
        <v>104237000</v>
      </c>
      <c r="F15" s="29"/>
      <c r="G15" s="29"/>
      <c r="H15" s="58">
        <f>SUM(H11:H14)</f>
        <v>100535132.53</v>
      </c>
      <c r="I15" s="58">
        <f>SUM(I11:I14)</f>
        <v>1733364.54</v>
      </c>
      <c r="J15" s="29"/>
      <c r="K15" s="58">
        <f>SUM(K11:K14)</f>
        <v>102268497.06999999</v>
      </c>
      <c r="L15" s="58">
        <f>L11+L12</f>
        <v>1968502.9300000109</v>
      </c>
      <c r="M15" s="58">
        <f>SUM(M11:M14)</f>
        <v>1968502.9300000002</v>
      </c>
      <c r="N15" s="58">
        <f>N11</f>
        <v>872088.56</v>
      </c>
      <c r="O15" s="29"/>
      <c r="P15" s="29"/>
      <c r="Q15" s="29"/>
      <c r="R15" s="29"/>
    </row>
    <row r="17" spans="1:19">
      <c r="A17" s="70" t="s">
        <v>78</v>
      </c>
      <c r="B17" s="70"/>
      <c r="C17" s="70"/>
      <c r="D17" s="37"/>
      <c r="E17" s="38"/>
      <c r="F17" s="38"/>
      <c r="G17" s="38"/>
      <c r="H17" s="38"/>
      <c r="I17" s="71" t="s">
        <v>79</v>
      </c>
      <c r="J17" s="71"/>
      <c r="K17" s="71"/>
      <c r="L17" s="39"/>
      <c r="M17" s="70" t="s">
        <v>80</v>
      </c>
      <c r="N17" s="72"/>
      <c r="O17" s="72"/>
      <c r="P17" s="70" t="s">
        <v>80</v>
      </c>
      <c r="Q17" s="70"/>
      <c r="R17" s="70"/>
      <c r="S17" s="40"/>
    </row>
    <row r="18" spans="1:19">
      <c r="A18" s="73" t="s">
        <v>81</v>
      </c>
      <c r="B18" s="74"/>
      <c r="C18" s="74"/>
      <c r="D18" s="41"/>
      <c r="E18" s="73" t="s">
        <v>82</v>
      </c>
      <c r="F18" s="73"/>
      <c r="G18" s="73"/>
      <c r="H18" s="6"/>
      <c r="I18" s="75" t="s">
        <v>30</v>
      </c>
      <c r="J18" s="76"/>
      <c r="K18" s="76"/>
      <c r="L18" s="39"/>
      <c r="M18" s="77" t="s">
        <v>83</v>
      </c>
      <c r="N18" s="78"/>
      <c r="O18" s="78"/>
      <c r="P18" s="73" t="s">
        <v>84</v>
      </c>
      <c r="Q18" s="73"/>
      <c r="R18" s="73"/>
      <c r="S18" s="6"/>
    </row>
    <row r="19" spans="1:19">
      <c r="A19" s="6"/>
      <c r="B19" s="6"/>
      <c r="C19" s="6"/>
      <c r="D19" s="42"/>
      <c r="E19" s="6"/>
      <c r="F19" s="6"/>
      <c r="G19" s="6"/>
      <c r="H19" s="6"/>
      <c r="I19" s="66"/>
      <c r="J19" s="67"/>
      <c r="K19" s="67"/>
      <c r="L19" s="67"/>
      <c r="M19" s="6"/>
      <c r="N19" s="6"/>
      <c r="O19" s="6"/>
      <c r="P19" s="6"/>
      <c r="Q19" s="6"/>
      <c r="R19" s="6"/>
      <c r="S19" s="6"/>
    </row>
    <row r="20" spans="1:19">
      <c r="A20" s="6"/>
      <c r="B20" s="6"/>
      <c r="C20" s="6"/>
      <c r="D20" s="4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4"/>
      <c r="Q20" s="44"/>
      <c r="R20" s="44"/>
      <c r="S20" s="45"/>
    </row>
    <row r="21" spans="1:19">
      <c r="A21" s="46"/>
      <c r="B21" s="46"/>
      <c r="C21" s="46"/>
      <c r="D21" s="43"/>
      <c r="E21" s="47"/>
      <c r="F21" s="47"/>
      <c r="G21" s="47"/>
      <c r="H21" s="48"/>
      <c r="I21" s="59"/>
      <c r="J21" s="59"/>
      <c r="K21" s="59"/>
      <c r="L21" s="15"/>
      <c r="M21" s="43"/>
      <c r="N21" s="43"/>
      <c r="O21" s="43"/>
      <c r="P21" s="41"/>
      <c r="Q21" s="49" t="s">
        <v>85</v>
      </c>
      <c r="R21" s="50"/>
      <c r="S21" s="50"/>
    </row>
    <row r="22" spans="1:19">
      <c r="A22" s="60" t="s">
        <v>86</v>
      </c>
      <c r="B22" s="61"/>
      <c r="C22" s="61"/>
      <c r="D22" s="51"/>
      <c r="E22" s="62" t="s">
        <v>87</v>
      </c>
      <c r="F22" s="62"/>
      <c r="G22" s="62"/>
      <c r="H22" s="52"/>
      <c r="I22" s="63" t="s">
        <v>32</v>
      </c>
      <c r="J22" s="64"/>
      <c r="K22" s="64"/>
      <c r="L22" s="53"/>
      <c r="M22" s="60" t="s">
        <v>88</v>
      </c>
      <c r="N22" s="65"/>
      <c r="O22" s="65"/>
      <c r="Q22"/>
      <c r="R22"/>
    </row>
    <row r="23" spans="1:19">
      <c r="C23" s="20"/>
    </row>
  </sheetData>
  <mergeCells count="20">
    <mergeCell ref="I19:L19"/>
    <mergeCell ref="A1:R1"/>
    <mergeCell ref="A2:R2"/>
    <mergeCell ref="A3:R3"/>
    <mergeCell ref="A17:C17"/>
    <mergeCell ref="I17:K17"/>
    <mergeCell ref="M17:O17"/>
    <mergeCell ref="P17:R17"/>
    <mergeCell ref="A18:C18"/>
    <mergeCell ref="E18:G18"/>
    <mergeCell ref="I18:K18"/>
    <mergeCell ref="M18:O18"/>
    <mergeCell ref="P18:R18"/>
    <mergeCell ref="N11:N12"/>
    <mergeCell ref="H4:J4"/>
    <mergeCell ref="I21:K21"/>
    <mergeCell ref="A22:C22"/>
    <mergeCell ref="E22:G22"/>
    <mergeCell ref="I22:K22"/>
    <mergeCell ref="M22:O2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topLeftCell="A16" zoomScale="70" zoomScaleNormal="70" zoomScaleSheetLayoutView="70" workbookViewId="0">
      <selection activeCell="L17" sqref="L17:L22"/>
    </sheetView>
  </sheetViews>
  <sheetFormatPr baseColWidth="10" defaultRowHeight="15"/>
  <cols>
    <col min="1" max="1" width="43" customWidth="1"/>
    <col min="2" max="2" width="23.28515625" customWidth="1"/>
    <col min="3" max="3" width="15" customWidth="1"/>
    <col min="4" max="4" width="14.7109375" customWidth="1"/>
    <col min="5" max="5" width="27.5703125" customWidth="1"/>
    <col min="6" max="6" width="24.42578125" customWidth="1"/>
    <col min="7" max="7" width="16.5703125" customWidth="1"/>
    <col min="8" max="8" width="16.42578125" customWidth="1"/>
    <col min="9" max="9" width="19.42578125" customWidth="1"/>
    <col min="10" max="10" width="19.140625" customWidth="1"/>
    <col min="11" max="11" width="23.140625" customWidth="1"/>
    <col min="12" max="12" width="17.42578125" customWidth="1"/>
    <col min="13" max="13" width="15.140625" bestFit="1" customWidth="1"/>
    <col min="14" max="14" width="32.140625" customWidth="1"/>
    <col min="15" max="15" width="26.42578125" bestFit="1" customWidth="1"/>
    <col min="16" max="16" width="25.7109375" customWidth="1"/>
    <col min="17" max="17" width="14.5703125" customWidth="1"/>
    <col min="18" max="18" width="20" bestFit="1" customWidth="1"/>
  </cols>
  <sheetData>
    <row r="1" spans="1:15" ht="2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3"/>
      <c r="O1" s="3"/>
    </row>
    <row r="2" spans="1:15" ht="19.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4"/>
      <c r="O2" s="4"/>
    </row>
    <row r="3" spans="1:15" ht="38.25" customHeight="1">
      <c r="A3" s="104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5"/>
      <c r="O3" s="5"/>
    </row>
    <row r="4" spans="1:15" ht="21">
      <c r="A4" s="91" t="s">
        <v>33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5"/>
      <c r="O4" s="5"/>
    </row>
    <row r="5" spans="1:15" ht="21">
      <c r="A5" s="9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5"/>
      <c r="O5" s="5"/>
    </row>
    <row r="6" spans="1:15" ht="21">
      <c r="A6" s="91" t="s">
        <v>41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5"/>
      <c r="O6" s="5"/>
    </row>
    <row r="7" spans="1:15" ht="2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7" t="s">
        <v>42</v>
      </c>
      <c r="M7" s="7"/>
      <c r="N7" s="5"/>
      <c r="O7" s="5"/>
    </row>
    <row r="8" spans="1:15" ht="19.5" customHeight="1"/>
    <row r="9" spans="1:15" ht="15" customHeight="1">
      <c r="A9" s="92" t="s">
        <v>3</v>
      </c>
      <c r="B9" s="92" t="s">
        <v>4</v>
      </c>
      <c r="C9" s="111" t="s">
        <v>5</v>
      </c>
      <c r="D9" s="111"/>
      <c r="E9" s="92" t="s">
        <v>6</v>
      </c>
      <c r="F9" s="92" t="s">
        <v>7</v>
      </c>
      <c r="G9" s="105" t="s">
        <v>8</v>
      </c>
      <c r="H9" s="106"/>
      <c r="I9" s="92" t="s">
        <v>9</v>
      </c>
      <c r="J9" s="92" t="s">
        <v>10</v>
      </c>
      <c r="K9" s="92" t="s">
        <v>11</v>
      </c>
      <c r="L9" s="92" t="s">
        <v>12</v>
      </c>
      <c r="M9" s="92" t="s">
        <v>26</v>
      </c>
    </row>
    <row r="10" spans="1:15" ht="36" customHeight="1">
      <c r="A10" s="92"/>
      <c r="B10" s="92"/>
      <c r="C10" s="1" t="s">
        <v>13</v>
      </c>
      <c r="D10" s="2" t="s">
        <v>14</v>
      </c>
      <c r="E10" s="92"/>
      <c r="F10" s="92"/>
      <c r="G10" s="1" t="s">
        <v>15</v>
      </c>
      <c r="H10" s="2" t="s">
        <v>16</v>
      </c>
      <c r="I10" s="92"/>
      <c r="J10" s="92"/>
      <c r="K10" s="92"/>
      <c r="L10" s="92"/>
      <c r="M10" s="92"/>
    </row>
    <row r="11" spans="1:15" ht="15" customHeight="1">
      <c r="A11" s="97" t="s">
        <v>17</v>
      </c>
      <c r="B11" s="98">
        <v>24570764.689999998</v>
      </c>
      <c r="C11" s="108">
        <v>6.6</v>
      </c>
      <c r="D11" s="97" t="s">
        <v>28</v>
      </c>
      <c r="E11" s="97" t="s">
        <v>18</v>
      </c>
      <c r="F11" s="97" t="s">
        <v>19</v>
      </c>
      <c r="G11" s="88">
        <v>0.75</v>
      </c>
      <c r="H11" s="88">
        <v>0.76</v>
      </c>
      <c r="I11" s="93">
        <v>24570764.689999998</v>
      </c>
      <c r="J11" s="93">
        <v>24154311.239999998</v>
      </c>
      <c r="K11" s="94" t="s">
        <v>35</v>
      </c>
      <c r="L11" s="95" t="s">
        <v>36</v>
      </c>
      <c r="M11" s="94">
        <v>43655</v>
      </c>
    </row>
    <row r="12" spans="1:15" ht="15" customHeight="1">
      <c r="A12" s="97"/>
      <c r="B12" s="98"/>
      <c r="C12" s="109"/>
      <c r="D12" s="97" t="s">
        <v>20</v>
      </c>
      <c r="E12" s="97"/>
      <c r="F12" s="97"/>
      <c r="G12" s="89"/>
      <c r="H12" s="89"/>
      <c r="I12" s="93"/>
      <c r="J12" s="93"/>
      <c r="K12" s="94"/>
      <c r="L12" s="95"/>
      <c r="M12" s="94"/>
    </row>
    <row r="13" spans="1:15" ht="66" customHeight="1">
      <c r="A13" s="97"/>
      <c r="B13" s="98"/>
      <c r="C13" s="110"/>
      <c r="D13" s="97" t="s">
        <v>21</v>
      </c>
      <c r="E13" s="97"/>
      <c r="F13" s="97"/>
      <c r="G13" s="90"/>
      <c r="H13" s="90"/>
      <c r="I13" s="93"/>
      <c r="J13" s="93"/>
      <c r="K13" s="94"/>
      <c r="L13" s="95"/>
      <c r="M13" s="94"/>
    </row>
    <row r="14" spans="1:15">
      <c r="H14" t="s">
        <v>27</v>
      </c>
    </row>
    <row r="15" spans="1:15">
      <c r="A15" s="92" t="s">
        <v>3</v>
      </c>
      <c r="B15" s="92" t="s">
        <v>4</v>
      </c>
      <c r="C15" s="111" t="s">
        <v>5</v>
      </c>
      <c r="D15" s="111"/>
      <c r="E15" s="92" t="s">
        <v>6</v>
      </c>
      <c r="F15" s="92" t="s">
        <v>7</v>
      </c>
      <c r="G15" s="105" t="s">
        <v>8</v>
      </c>
      <c r="H15" s="106"/>
      <c r="I15" s="92" t="s">
        <v>9</v>
      </c>
      <c r="J15" s="92" t="s">
        <v>10</v>
      </c>
      <c r="K15" s="92" t="s">
        <v>11</v>
      </c>
      <c r="L15" s="92" t="s">
        <v>12</v>
      </c>
      <c r="M15" s="92" t="s">
        <v>26</v>
      </c>
    </row>
    <row r="16" spans="1:15" ht="25.5">
      <c r="A16" s="92"/>
      <c r="B16" s="92"/>
      <c r="C16" s="1" t="s">
        <v>13</v>
      </c>
      <c r="D16" s="2" t="s">
        <v>14</v>
      </c>
      <c r="E16" s="92"/>
      <c r="F16" s="92"/>
      <c r="G16" s="1" t="s">
        <v>15</v>
      </c>
      <c r="H16" s="2" t="s">
        <v>16</v>
      </c>
      <c r="I16" s="92"/>
      <c r="J16" s="92"/>
      <c r="K16" s="92"/>
      <c r="L16" s="92"/>
      <c r="M16" s="92"/>
    </row>
    <row r="17" spans="1:13" ht="15.75" customHeight="1">
      <c r="A17" s="97" t="s">
        <v>22</v>
      </c>
      <c r="B17" s="107">
        <v>83758494.899999991</v>
      </c>
      <c r="C17" s="99">
        <v>28.84</v>
      </c>
      <c r="D17" s="85" t="s">
        <v>28</v>
      </c>
      <c r="E17" s="97" t="s">
        <v>23</v>
      </c>
      <c r="F17" s="97" t="s">
        <v>19</v>
      </c>
      <c r="G17" s="88">
        <v>1</v>
      </c>
      <c r="H17" s="88">
        <v>1</v>
      </c>
      <c r="I17" s="96">
        <v>83758494.899999991</v>
      </c>
      <c r="J17" s="93">
        <v>82338859.489999995</v>
      </c>
      <c r="K17" s="94" t="s">
        <v>37</v>
      </c>
      <c r="L17" s="95" t="s">
        <v>38</v>
      </c>
      <c r="M17" s="94">
        <v>43708</v>
      </c>
    </row>
    <row r="18" spans="1:13" ht="15.75" customHeight="1">
      <c r="A18" s="97"/>
      <c r="B18" s="107"/>
      <c r="C18" s="100"/>
      <c r="D18" s="86"/>
      <c r="E18" s="97"/>
      <c r="F18" s="97"/>
      <c r="G18" s="89"/>
      <c r="H18" s="89"/>
      <c r="I18" s="96"/>
      <c r="J18" s="93"/>
      <c r="K18" s="94"/>
      <c r="L18" s="95"/>
      <c r="M18" s="94"/>
    </row>
    <row r="19" spans="1:13" ht="15.75" customHeight="1">
      <c r="A19" s="97"/>
      <c r="B19" s="107"/>
      <c r="C19" s="100"/>
      <c r="D19" s="86"/>
      <c r="E19" s="97"/>
      <c r="F19" s="97"/>
      <c r="G19" s="89"/>
      <c r="H19" s="89"/>
      <c r="I19" s="96"/>
      <c r="J19" s="93"/>
      <c r="K19" s="94"/>
      <c r="L19" s="95"/>
      <c r="M19" s="94"/>
    </row>
    <row r="20" spans="1:13" ht="15.75" customHeight="1">
      <c r="A20" s="97"/>
      <c r="B20" s="107"/>
      <c r="C20" s="100"/>
      <c r="D20" s="86"/>
      <c r="E20" s="97"/>
      <c r="F20" s="97"/>
      <c r="G20" s="89"/>
      <c r="H20" s="89"/>
      <c r="I20" s="96"/>
      <c r="J20" s="93"/>
      <c r="K20" s="94"/>
      <c r="L20" s="95"/>
      <c r="M20" s="94"/>
    </row>
    <row r="21" spans="1:13" ht="15.75" customHeight="1">
      <c r="A21" s="97"/>
      <c r="B21" s="107"/>
      <c r="C21" s="100"/>
      <c r="D21" s="86"/>
      <c r="E21" s="97"/>
      <c r="F21" s="97"/>
      <c r="G21" s="89"/>
      <c r="H21" s="89"/>
      <c r="I21" s="96"/>
      <c r="J21" s="93"/>
      <c r="K21" s="94"/>
      <c r="L21" s="95"/>
      <c r="M21" s="94"/>
    </row>
    <row r="22" spans="1:13" ht="128.25" customHeight="1">
      <c r="A22" s="97"/>
      <c r="B22" s="107"/>
      <c r="C22" s="101"/>
      <c r="D22" s="87"/>
      <c r="E22" s="97"/>
      <c r="F22" s="97"/>
      <c r="G22" s="90"/>
      <c r="H22" s="90"/>
      <c r="I22" s="96"/>
      <c r="J22" s="93"/>
      <c r="K22" s="94"/>
      <c r="L22" s="95"/>
      <c r="M22" s="94"/>
    </row>
    <row r="24" spans="1:13">
      <c r="A24" s="92" t="s">
        <v>3</v>
      </c>
      <c r="B24" s="92" t="s">
        <v>4</v>
      </c>
      <c r="C24" s="111" t="s">
        <v>5</v>
      </c>
      <c r="D24" s="111"/>
      <c r="E24" s="92" t="s">
        <v>6</v>
      </c>
      <c r="F24" s="92" t="s">
        <v>7</v>
      </c>
      <c r="G24" s="105" t="s">
        <v>8</v>
      </c>
      <c r="H24" s="106"/>
      <c r="I24" s="92" t="s">
        <v>9</v>
      </c>
      <c r="J24" s="92" t="s">
        <v>10</v>
      </c>
      <c r="K24" s="92" t="s">
        <v>11</v>
      </c>
      <c r="L24" s="92" t="s">
        <v>12</v>
      </c>
      <c r="M24" s="92" t="s">
        <v>26</v>
      </c>
    </row>
    <row r="25" spans="1:13" ht="25.5">
      <c r="A25" s="92"/>
      <c r="B25" s="92"/>
      <c r="C25" s="1" t="s">
        <v>13</v>
      </c>
      <c r="D25" s="2" t="s">
        <v>14</v>
      </c>
      <c r="E25" s="92"/>
      <c r="F25" s="92"/>
      <c r="G25" s="1" t="s">
        <v>15</v>
      </c>
      <c r="H25" s="2" t="s">
        <v>16</v>
      </c>
      <c r="I25" s="92"/>
      <c r="J25" s="92"/>
      <c r="K25" s="92"/>
      <c r="L25" s="92"/>
      <c r="M25" s="92"/>
    </row>
    <row r="26" spans="1:13" ht="15.75" customHeight="1">
      <c r="A26" s="97" t="s">
        <v>24</v>
      </c>
      <c r="B26" s="98">
        <v>18510002.169999998</v>
      </c>
      <c r="C26" s="99">
        <v>5.9</v>
      </c>
      <c r="D26" s="85" t="s">
        <v>28</v>
      </c>
      <c r="E26" s="85" t="s">
        <v>25</v>
      </c>
      <c r="F26" s="85" t="s">
        <v>19</v>
      </c>
      <c r="G26" s="88">
        <v>1</v>
      </c>
      <c r="H26" s="88">
        <v>1</v>
      </c>
      <c r="I26" s="82">
        <v>18510002.169999998</v>
      </c>
      <c r="J26" s="82">
        <v>18196273.039999999</v>
      </c>
      <c r="K26" s="83" t="s">
        <v>40</v>
      </c>
      <c r="L26" s="84" t="s">
        <v>39</v>
      </c>
      <c r="M26" s="83">
        <v>43655</v>
      </c>
    </row>
    <row r="27" spans="1:13" ht="15.75" customHeight="1">
      <c r="A27" s="97"/>
      <c r="B27" s="98"/>
      <c r="C27" s="100"/>
      <c r="D27" s="86"/>
      <c r="E27" s="86"/>
      <c r="F27" s="86"/>
      <c r="G27" s="89"/>
      <c r="H27" s="89"/>
      <c r="I27" s="82"/>
      <c r="J27" s="82"/>
      <c r="K27" s="83"/>
      <c r="L27" s="84"/>
      <c r="M27" s="83"/>
    </row>
    <row r="28" spans="1:13" ht="108.75" customHeight="1">
      <c r="A28" s="97"/>
      <c r="B28" s="98"/>
      <c r="C28" s="101"/>
      <c r="D28" s="87"/>
      <c r="E28" s="87"/>
      <c r="F28" s="87"/>
      <c r="G28" s="90"/>
      <c r="H28" s="90"/>
      <c r="I28" s="82"/>
      <c r="J28" s="82"/>
      <c r="K28" s="83"/>
      <c r="L28" s="84"/>
      <c r="M28" s="83"/>
    </row>
    <row r="30" spans="1:13">
      <c r="G30" s="8"/>
      <c r="H30" s="9"/>
      <c r="I30" s="9"/>
    </row>
    <row r="31" spans="1:13" ht="27.75" customHeight="1">
      <c r="C31" s="73" t="s">
        <v>29</v>
      </c>
      <c r="D31" s="73"/>
      <c r="E31" s="8"/>
      <c r="F31" s="73" t="s">
        <v>30</v>
      </c>
      <c r="G31" s="73"/>
      <c r="H31" s="6"/>
      <c r="I31" s="6"/>
    </row>
    <row r="32" spans="1:13">
      <c r="C32" s="8"/>
      <c r="D32" s="8"/>
      <c r="E32" s="8"/>
      <c r="F32" s="8"/>
      <c r="G32" s="8"/>
      <c r="H32" s="10"/>
      <c r="I32" s="10"/>
      <c r="J32" s="11"/>
      <c r="M32" t="s">
        <v>27</v>
      </c>
    </row>
    <row r="33" spans="3:10">
      <c r="C33" s="6"/>
      <c r="D33" s="6"/>
      <c r="E33" s="6"/>
      <c r="F33" s="6"/>
      <c r="G33" s="6"/>
      <c r="H33" s="12"/>
      <c r="I33" s="12"/>
      <c r="J33" s="11"/>
    </row>
    <row r="34" spans="3:10">
      <c r="C34" s="14"/>
      <c r="D34" s="14"/>
      <c r="E34" s="15"/>
      <c r="F34" s="14"/>
      <c r="G34" s="14"/>
      <c r="H34" s="13"/>
      <c r="I34" s="13"/>
      <c r="J34" s="11"/>
    </row>
    <row r="35" spans="3:10" ht="15" customHeight="1">
      <c r="C35" s="63" t="s">
        <v>31</v>
      </c>
      <c r="D35" s="63"/>
      <c r="E35" s="16"/>
      <c r="F35" s="63" t="s">
        <v>32</v>
      </c>
      <c r="G35" s="63"/>
      <c r="H35" s="11"/>
      <c r="I35" s="11"/>
      <c r="J35" s="11"/>
    </row>
  </sheetData>
  <mergeCells count="82">
    <mergeCell ref="C31:D31"/>
    <mergeCell ref="F31:G31"/>
    <mergeCell ref="C35:D35"/>
    <mergeCell ref="F35:G35"/>
    <mergeCell ref="E9:E10"/>
    <mergeCell ref="D11:D13"/>
    <mergeCell ref="E11:E13"/>
    <mergeCell ref="F9:F10"/>
    <mergeCell ref="G9:H9"/>
    <mergeCell ref="F11:F13"/>
    <mergeCell ref="G11:G13"/>
    <mergeCell ref="H11:H13"/>
    <mergeCell ref="G15:H15"/>
    <mergeCell ref="H26:H28"/>
    <mergeCell ref="E24:E25"/>
    <mergeCell ref="F24:F25"/>
    <mergeCell ref="I9:I10"/>
    <mergeCell ref="J9:J10"/>
    <mergeCell ref="A9:A10"/>
    <mergeCell ref="B9:B10"/>
    <mergeCell ref="C9:D9"/>
    <mergeCell ref="A11:A13"/>
    <mergeCell ref="B11:B13"/>
    <mergeCell ref="C11:C13"/>
    <mergeCell ref="A24:A25"/>
    <mergeCell ref="B24:B25"/>
    <mergeCell ref="C24:D24"/>
    <mergeCell ref="A15:A16"/>
    <mergeCell ref="B15:B16"/>
    <mergeCell ref="C15:D15"/>
    <mergeCell ref="H17:H22"/>
    <mergeCell ref="I15:I16"/>
    <mergeCell ref="J15:J16"/>
    <mergeCell ref="A17:A22"/>
    <mergeCell ref="B17:B22"/>
    <mergeCell ref="E17:E22"/>
    <mergeCell ref="C17:C22"/>
    <mergeCell ref="D17:D22"/>
    <mergeCell ref="E15:E16"/>
    <mergeCell ref="F15:F16"/>
    <mergeCell ref="M24:M25"/>
    <mergeCell ref="J24:J25"/>
    <mergeCell ref="A1:M1"/>
    <mergeCell ref="A2:M2"/>
    <mergeCell ref="A3:M3"/>
    <mergeCell ref="A5:M5"/>
    <mergeCell ref="K9:K10"/>
    <mergeCell ref="L9:L10"/>
    <mergeCell ref="K24:K25"/>
    <mergeCell ref="L24:L25"/>
    <mergeCell ref="F17:F22"/>
    <mergeCell ref="G17:G22"/>
    <mergeCell ref="G24:H24"/>
    <mergeCell ref="I24:I25"/>
    <mergeCell ref="K15:K16"/>
    <mergeCell ref="L15:L16"/>
    <mergeCell ref="A26:A28"/>
    <mergeCell ref="B26:B28"/>
    <mergeCell ref="E26:E28"/>
    <mergeCell ref="C26:C28"/>
    <mergeCell ref="D26:D28"/>
    <mergeCell ref="F26:F28"/>
    <mergeCell ref="G26:G28"/>
    <mergeCell ref="A4:M4"/>
    <mergeCell ref="A6:M6"/>
    <mergeCell ref="M15:M16"/>
    <mergeCell ref="M9:M10"/>
    <mergeCell ref="I11:I13"/>
    <mergeCell ref="J11:J13"/>
    <mergeCell ref="K11:K13"/>
    <mergeCell ref="L11:L13"/>
    <mergeCell ref="M11:M13"/>
    <mergeCell ref="I17:I22"/>
    <mergeCell ref="J17:J22"/>
    <mergeCell ref="K17:K22"/>
    <mergeCell ref="L17:L22"/>
    <mergeCell ref="M17:M22"/>
    <mergeCell ref="I26:I28"/>
    <mergeCell ref="J26:J28"/>
    <mergeCell ref="K26:K28"/>
    <mergeCell ref="L26:L28"/>
    <mergeCell ref="M26:M28"/>
  </mergeCells>
  <pageMargins left="0.7" right="0.7" top="0.75" bottom="0.75" header="0.3" footer="0.3"/>
  <pageSetup scale="4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 FONREGION</vt:lpstr>
      <vt:lpstr>1 TRIM AVANCES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arandia mendoza</dc:creator>
  <cp:lastModifiedBy>felipe arandia mendoza</cp:lastModifiedBy>
  <cp:lastPrinted>2019-08-14T22:32:11Z</cp:lastPrinted>
  <dcterms:created xsi:type="dcterms:W3CDTF">2019-07-25T19:11:27Z</dcterms:created>
  <dcterms:modified xsi:type="dcterms:W3CDTF">2020-04-23T19:00:50Z</dcterms:modified>
</cp:coreProperties>
</file>