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28800" windowHeight="12135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5" l="1"/>
  <c r="D56" i="15" s="1"/>
  <c r="E61" i="15"/>
  <c r="F61" i="15"/>
  <c r="G61" i="15"/>
  <c r="G56" i="15" s="1"/>
  <c r="E56" i="15"/>
  <c r="F56" i="15"/>
  <c r="H40" i="15"/>
  <c r="H29" i="15"/>
  <c r="H28" i="15"/>
  <c r="H27" i="15"/>
  <c r="H26" i="15"/>
  <c r="H25" i="15"/>
  <c r="H24" i="15"/>
  <c r="H23" i="15"/>
  <c r="H22" i="15"/>
  <c r="H21" i="15"/>
  <c r="H38" i="15"/>
  <c r="H36" i="15"/>
  <c r="H35" i="15"/>
  <c r="H34" i="15"/>
  <c r="H33" i="15"/>
  <c r="H32" i="15"/>
  <c r="H31" i="15"/>
  <c r="D39" i="15"/>
  <c r="E39" i="15"/>
  <c r="F39" i="15"/>
  <c r="G39" i="15"/>
  <c r="C39" i="15"/>
  <c r="H20" i="15"/>
  <c r="H17" i="15"/>
  <c r="H16" i="15"/>
  <c r="H15" i="15"/>
  <c r="H14" i="15"/>
  <c r="H13" i="15"/>
  <c r="H12" i="15"/>
  <c r="D19" i="15"/>
  <c r="H11" i="15"/>
  <c r="H70" i="15" l="1"/>
  <c r="H69" i="15" s="1"/>
  <c r="H66" i="15"/>
  <c r="H65" i="15"/>
  <c r="H64" i="15"/>
  <c r="H63" i="15"/>
  <c r="H62" i="15"/>
  <c r="H61" i="15" s="1"/>
  <c r="H60" i="15"/>
  <c r="H59" i="15"/>
  <c r="H58" i="15"/>
  <c r="H57" i="15"/>
  <c r="H55" i="15"/>
  <c r="H54" i="15"/>
  <c r="H53" i="15"/>
  <c r="H52" i="15"/>
  <c r="H51" i="15"/>
  <c r="H50" i="15"/>
  <c r="H49" i="15"/>
  <c r="H48" i="15"/>
  <c r="H37" i="15"/>
  <c r="H30" i="15"/>
  <c r="H19" i="15"/>
  <c r="H18" i="15" s="1"/>
  <c r="H41" i="15"/>
  <c r="H39" i="15" s="1"/>
  <c r="H43" i="15" l="1"/>
  <c r="H47" i="15"/>
  <c r="H56" i="15"/>
  <c r="D77" i="15"/>
  <c r="E77" i="15"/>
  <c r="F77" i="15"/>
  <c r="G77" i="15"/>
  <c r="C77" i="15"/>
  <c r="D69" i="15"/>
  <c r="E69" i="15"/>
  <c r="F69" i="15"/>
  <c r="G69" i="15"/>
  <c r="C69" i="15"/>
  <c r="D47" i="15"/>
  <c r="D67" i="15" s="1"/>
  <c r="E47" i="15"/>
  <c r="E67" i="15" s="1"/>
  <c r="F47" i="15"/>
  <c r="F67" i="15" s="1"/>
  <c r="G47" i="15"/>
  <c r="G67" i="15" s="1"/>
  <c r="C61" i="15"/>
  <c r="C56" i="15" s="1"/>
  <c r="C47" i="15"/>
  <c r="D37" i="15"/>
  <c r="E37" i="15"/>
  <c r="F37" i="15"/>
  <c r="G37" i="15"/>
  <c r="C37" i="15"/>
  <c r="D30" i="15"/>
  <c r="E30" i="15"/>
  <c r="F30" i="15"/>
  <c r="G30" i="15"/>
  <c r="C30" i="15"/>
  <c r="D18" i="15"/>
  <c r="D43" i="15" s="1"/>
  <c r="E18" i="15"/>
  <c r="E43" i="15" s="1"/>
  <c r="F18" i="15"/>
  <c r="F43" i="15" s="1"/>
  <c r="G18" i="15"/>
  <c r="G43" i="15" s="1"/>
  <c r="C18" i="15"/>
  <c r="C43" i="15" s="1"/>
  <c r="G72" i="15" l="1"/>
  <c r="F72" i="15"/>
  <c r="E72" i="15"/>
  <c r="D72" i="15"/>
  <c r="H67" i="15"/>
  <c r="H72" i="15" s="1"/>
  <c r="C67" i="15"/>
  <c r="C72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<sst xmlns="http://schemas.openxmlformats.org/spreadsheetml/2006/main" count="74" uniqueCount="74">
  <si>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</si>
  <si>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</si>
  <si>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</si>
  <si>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</si>
  <si>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</si>
  <si>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</si>
  <si>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</si>
  <si>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</si>
  <si>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</si>
  <si>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</si>
  <si>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</si>
  <si>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</si>
  <si>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</si>
  <si>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</si>
  <si>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</si>
  <si>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</si>
  <si>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</si>
  <si>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</si>
  <si>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</si>
  <si>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</si>
  <si>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</si>
  <si>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</si>
  <si>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</si>
  <si>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</si>
  <si>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</si>
  <si>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</si>
  <si>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</si>
  <si>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</si>
  <si>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</si>
  <si>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</si>
  <si>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</si>
  <si>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</si>
  <si>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</si>
  <si>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</si>
  <si>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</si>
  <si>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</si>
  <si>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</si>
  <si>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</si>
  <si>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</si>
  <si>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</si>
  <si>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</si>
  <si>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</si>
  <si>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</si>
  <si>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</si>
  <si>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</si>
  <si>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</si>
  <si>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</si>
  <si>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</si>
  <si>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</si>
  <si>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</si>
  <si>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</si>
  <si>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</si>
  <si>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</si>
  <si>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</si>
  <si>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</si>
  <si>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</si>
  <si>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</si>
  <si>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</si>
  <si>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</si>
  <si>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</si>
  <si>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</si>
  <si>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</si>
  <si>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</si>
  <si>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</si>
  <si>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</si>
  <si>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</si>
  <si>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</si>
  <si>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</si>
  <si>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</si>
  <si>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</si>
  <si>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</si>
  <si>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</si>
  <si>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CAMINOS Y AEROPISTAS DE OAXACA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</si>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</sst>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43" fontId="4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4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0" fillId="0" borderId="12" xfId="1" applyFont="1" applyBorder="1"/>
    <xf numFmtId="43" fontId="0" fillId="0" borderId="11" xfId="1" applyFont="1" applyBorder="1"/>
    <xf numFmtId="43" fontId="0" fillId="0" borderId="0" xfId="1" applyFont="1"/>
    <xf numFmtId="3" fontId="0" fillId="0" borderId="12" xfId="1" applyNumberFormat="1" applyFont="1" applyBorder="1" applyAlignment="1" applyProtection="1">
      <alignment vertical="center"/>
      <protection locked="0"/>
    </xf>
    <xf numFmtId="3" fontId="1" fillId="0" borderId="12" xfId="1" applyNumberFormat="1" applyFont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568941</xdr:colOff>
      <xdr:row>0</xdr:row>
      <xdr:rowOff>118081</xdr:rowOff>
    </xdr:from>
    <xdr:to>
      <xdr:col>6</xdr:col>
      <xdr:colOff>966495</xdr:colOff>
      <xdr:row>1</xdr:row>
      <xdr:rowOff>360968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8066" y="118081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1048600</xdr:colOff>
      <xdr:row>0</xdr:row>
      <xdr:rowOff>69711</xdr:rowOff>
    </xdr:from>
    <xdr:to>
      <xdr:col>7</xdr:col>
      <xdr:colOff>850</xdr:colOff>
      <xdr:row>1</xdr:row>
      <xdr:rowOff>403452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975" y="69711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1595437</xdr:colOff>
      <xdr:row>0</xdr:row>
      <xdr:rowOff>35718</xdr:rowOff>
    </xdr:from>
    <xdr:to>
      <xdr:col>7</xdr:col>
      <xdr:colOff>1583531</xdr:colOff>
      <xdr:row>1</xdr:row>
      <xdr:rowOff>380999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263812" y="35718"/>
          <a:ext cx="1607344" cy="750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topLeftCell="B1" zoomScale="80" zoomScaleNormal="80" workbookViewId="0">
      <pane ySplit="8" topLeftCell="A9" activePane="bottomLeft" state="frozen"/>
      <selection activeCell="B1" sqref="B1"/>
      <selection pane="bottomLeft" activeCell="K28" sqref="K28"/>
    </sheetView>
  </sheetViews>
  <sheetFormatPr baseColWidth="10" defaultColWidth="11.42578125" defaultRowHeight="15" x14ac:dyDescent="0.25"/>
  <cols>
    <col min="2" max="2" width="96.42578125" customWidth="1"/>
    <col min="3" max="8" width="24.28515625" style="26" customWidth="1"/>
  </cols>
  <sheetData>
    <row r="1" spans="2:8" ht="32.25" customHeight="1" x14ac:dyDescent="0.25">
      <c r="C1" s="14"/>
      <c r="D1" s="14"/>
      <c r="E1" s="14"/>
      <c r="F1" s="15"/>
      <c r="G1" s="15"/>
      <c r="H1" s="15"/>
    </row>
    <row r="2" spans="2:8" ht="32.25" customHeight="1" x14ac:dyDescent="0.25">
      <c r="B2" s="6"/>
      <c r="C2" s="16"/>
      <c r="D2" s="16"/>
      <c r="E2" s="16"/>
      <c r="F2" s="16"/>
      <c r="G2" s="16"/>
      <c r="H2" s="17"/>
    </row>
    <row r="3" spans="2:8" x14ac:dyDescent="0.25">
      <c r="B3" s="31" t="s">
        <v>72</v>
      </c>
      <c r="C3" s="32"/>
      <c r="D3" s="32"/>
      <c r="E3" s="32"/>
      <c r="F3" s="32"/>
      <c r="G3" s="32"/>
      <c r="H3" s="33"/>
    </row>
    <row r="4" spans="2:8" x14ac:dyDescent="0.25">
      <c r="B4" s="34" t="s">
        <v>0</v>
      </c>
      <c r="C4" s="35"/>
      <c r="D4" s="35"/>
      <c r="E4" s="35"/>
      <c r="F4" s="35"/>
      <c r="G4" s="35"/>
      <c r="H4" s="36"/>
    </row>
    <row r="5" spans="2:8" x14ac:dyDescent="0.25">
      <c r="B5" s="34" t="s">
        <v>73</v>
      </c>
      <c r="C5" s="35"/>
      <c r="D5" s="35"/>
      <c r="E5" s="35"/>
      <c r="F5" s="35"/>
      <c r="G5" s="35"/>
      <c r="H5" s="36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2</v>
      </c>
      <c r="C7" s="42" t="s">
        <v>3</v>
      </c>
      <c r="D7" s="43"/>
      <c r="E7" s="43"/>
      <c r="F7" s="43"/>
      <c r="G7" s="44"/>
      <c r="H7" s="45" t="s">
        <v>4</v>
      </c>
    </row>
    <row r="8" spans="2:8" ht="30" x14ac:dyDescent="0.25">
      <c r="B8" s="41"/>
      <c r="C8" s="18" t="s">
        <v>5</v>
      </c>
      <c r="D8" s="19" t="s">
        <v>6</v>
      </c>
      <c r="E8" s="18" t="s">
        <v>7</v>
      </c>
      <c r="F8" s="18" t="s">
        <v>8</v>
      </c>
      <c r="G8" s="18" t="s">
        <v>9</v>
      </c>
      <c r="H8" s="45"/>
    </row>
    <row r="9" spans="2:8" x14ac:dyDescent="0.25">
      <c r="B9" s="5"/>
      <c r="C9" s="20"/>
      <c r="D9" s="21"/>
      <c r="E9" s="22"/>
      <c r="F9" s="22"/>
      <c r="G9" s="22"/>
      <c r="H9" s="23"/>
    </row>
    <row r="10" spans="2:8" x14ac:dyDescent="0.25">
      <c r="B10" s="9" t="s">
        <v>10</v>
      </c>
      <c r="C10" s="24"/>
      <c r="D10" s="24"/>
      <c r="E10" s="24"/>
      <c r="F10" s="24"/>
      <c r="G10" s="24"/>
      <c r="H10" s="24"/>
    </row>
    <row r="11" spans="2:8" x14ac:dyDescent="0.25">
      <c r="B11" s="7" t="s">
        <v>11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f t="shared" ref="H11:H17" si="0">+E11-F11</f>
        <v>0</v>
      </c>
    </row>
    <row r="12" spans="2:8" x14ac:dyDescent="0.25">
      <c r="B12" s="7" t="s">
        <v>12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f t="shared" si="0"/>
        <v>0</v>
      </c>
    </row>
    <row r="13" spans="2:8" x14ac:dyDescent="0.25">
      <c r="B13" s="7" t="s">
        <v>13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f t="shared" si="0"/>
        <v>0</v>
      </c>
    </row>
    <row r="14" spans="2:8" x14ac:dyDescent="0.25">
      <c r="B14" s="7" t="s">
        <v>14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 t="shared" si="0"/>
        <v>0</v>
      </c>
    </row>
    <row r="15" spans="2:8" x14ac:dyDescent="0.25">
      <c r="B15" s="7" t="s">
        <v>15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f t="shared" si="0"/>
        <v>0</v>
      </c>
    </row>
    <row r="16" spans="2:8" x14ac:dyDescent="0.25">
      <c r="B16" s="7" t="s">
        <v>16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 t="shared" si="0"/>
        <v>0</v>
      </c>
    </row>
    <row r="17" spans="2:8" x14ac:dyDescent="0.25">
      <c r="B17" s="7" t="s">
        <v>17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si="0"/>
        <v>0</v>
      </c>
    </row>
    <row r="18" spans="2:8" x14ac:dyDescent="0.25">
      <c r="B18" s="7" t="s">
        <v>18</v>
      </c>
      <c r="C18" s="27">
        <f>SUM(C19:C29)</f>
        <v>205949809.78999999</v>
      </c>
      <c r="D18" s="27">
        <f t="shared" ref="D18:H18" si="1">SUM(D19:D29)</f>
        <v>6113474.650000006</v>
      </c>
      <c r="E18" s="27">
        <f t="shared" si="1"/>
        <v>212063284.44</v>
      </c>
      <c r="F18" s="27">
        <f t="shared" si="1"/>
        <v>50942975.689999998</v>
      </c>
      <c r="G18" s="27">
        <f t="shared" si="1"/>
        <v>27928294.469999999</v>
      </c>
      <c r="H18" s="27">
        <f t="shared" si="1"/>
        <v>161120308.75</v>
      </c>
    </row>
    <row r="19" spans="2:8" x14ac:dyDescent="0.25">
      <c r="B19" s="8" t="s">
        <v>19</v>
      </c>
      <c r="C19" s="27">
        <v>205949809.78999999</v>
      </c>
      <c r="D19" s="27">
        <f>+E19-C19</f>
        <v>6113474.650000006</v>
      </c>
      <c r="E19" s="27">
        <v>212063284.44</v>
      </c>
      <c r="F19" s="27">
        <v>50942975.689999998</v>
      </c>
      <c r="G19" s="27">
        <v>27928294.469999999</v>
      </c>
      <c r="H19" s="27">
        <f>+E19-F19</f>
        <v>161120308.75</v>
      </c>
    </row>
    <row r="20" spans="2:8" x14ac:dyDescent="0.25">
      <c r="B20" s="8" t="s">
        <v>20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+E20-F20</f>
        <v>0</v>
      </c>
    </row>
    <row r="21" spans="2:8" x14ac:dyDescent="0.25">
      <c r="B21" s="8" t="s">
        <v>21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 t="shared" ref="H21:H29" si="2">+E21-F21</f>
        <v>0</v>
      </c>
    </row>
    <row r="22" spans="2:8" x14ac:dyDescent="0.25">
      <c r="B22" s="8" t="s">
        <v>22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 t="shared" si="2"/>
        <v>0</v>
      </c>
    </row>
    <row r="23" spans="2:8" x14ac:dyDescent="0.25">
      <c r="B23" s="8" t="s">
        <v>23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f t="shared" si="2"/>
        <v>0</v>
      </c>
    </row>
    <row r="24" spans="2:8" x14ac:dyDescent="0.25">
      <c r="B24" s="8" t="s">
        <v>24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f t="shared" si="2"/>
        <v>0</v>
      </c>
    </row>
    <row r="25" spans="2:8" x14ac:dyDescent="0.25">
      <c r="B25" s="8" t="s">
        <v>25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 t="shared" si="2"/>
        <v>0</v>
      </c>
    </row>
    <row r="26" spans="2:8" x14ac:dyDescent="0.25">
      <c r="B26" s="8" t="s">
        <v>26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 t="shared" si="2"/>
        <v>0</v>
      </c>
    </row>
    <row r="27" spans="2:8" x14ac:dyDescent="0.25">
      <c r="B27" s="8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2"/>
        <v>0</v>
      </c>
    </row>
    <row r="28" spans="2:8" x14ac:dyDescent="0.25">
      <c r="B28" s="8" t="s">
        <v>28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 t="shared" si="2"/>
        <v>0</v>
      </c>
    </row>
    <row r="29" spans="2:8" x14ac:dyDescent="0.25">
      <c r="B29" s="8" t="s">
        <v>29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si="2"/>
        <v>0</v>
      </c>
    </row>
    <row r="30" spans="2:8" x14ac:dyDescent="0.25">
      <c r="B30" s="7" t="s">
        <v>30</v>
      </c>
      <c r="C30" s="27">
        <f>SUM(C31:C35)</f>
        <v>0</v>
      </c>
      <c r="D30" s="27">
        <f t="shared" ref="D30:H30" si="3">SUM(D31:D35)</f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2:8" x14ac:dyDescent="0.25">
      <c r="B31" s="8" t="s">
        <v>31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:H36" si="4">+E31-F31</f>
        <v>0</v>
      </c>
    </row>
    <row r="32" spans="2:8" x14ac:dyDescent="0.25">
      <c r="B32" s="8" t="s">
        <v>32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 t="shared" si="4"/>
        <v>0</v>
      </c>
    </row>
    <row r="33" spans="2:8" x14ac:dyDescent="0.25">
      <c r="B33" s="8" t="s">
        <v>33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si="4"/>
        <v>0</v>
      </c>
    </row>
    <row r="34" spans="2:8" x14ac:dyDescent="0.25">
      <c r="B34" s="8" t="s">
        <v>34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4"/>
        <v>0</v>
      </c>
    </row>
    <row r="35" spans="2:8" x14ac:dyDescent="0.25">
      <c r="B35" s="8" t="s">
        <v>35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4"/>
        <v>0</v>
      </c>
    </row>
    <row r="36" spans="2:8" x14ac:dyDescent="0.25">
      <c r="B36" s="7" t="s">
        <v>36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 t="shared" si="4"/>
        <v>0</v>
      </c>
    </row>
    <row r="37" spans="2:8" x14ac:dyDescent="0.25">
      <c r="B37" s="7" t="s">
        <v>37</v>
      </c>
      <c r="C37" s="27">
        <f>SUM(C38)</f>
        <v>0</v>
      </c>
      <c r="D37" s="27">
        <f t="shared" ref="D37:H37" si="5">SUM(D38)</f>
        <v>0</v>
      </c>
      <c r="E37" s="27">
        <f t="shared" si="5"/>
        <v>0</v>
      </c>
      <c r="F37" s="27">
        <f t="shared" si="5"/>
        <v>0</v>
      </c>
      <c r="G37" s="27">
        <f t="shared" si="5"/>
        <v>0</v>
      </c>
      <c r="H37" s="27">
        <f t="shared" si="5"/>
        <v>0</v>
      </c>
    </row>
    <row r="38" spans="2:8" x14ac:dyDescent="0.25">
      <c r="B38" s="8" t="s">
        <v>38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+E38-F38</f>
        <v>0</v>
      </c>
    </row>
    <row r="39" spans="2:8" x14ac:dyDescent="0.25">
      <c r="B39" s="7" t="s">
        <v>39</v>
      </c>
      <c r="C39" s="27">
        <f>SUM(C40:C41)</f>
        <v>0</v>
      </c>
      <c r="D39" s="27">
        <f t="shared" ref="D39:H39" si="6">SUM(D40:D41)</f>
        <v>0</v>
      </c>
      <c r="E39" s="27">
        <f t="shared" si="6"/>
        <v>0</v>
      </c>
      <c r="F39" s="27">
        <f t="shared" si="6"/>
        <v>0</v>
      </c>
      <c r="G39" s="27">
        <f t="shared" si="6"/>
        <v>0</v>
      </c>
      <c r="H39" s="27">
        <f t="shared" si="6"/>
        <v>0</v>
      </c>
    </row>
    <row r="40" spans="2:8" x14ac:dyDescent="0.25">
      <c r="B40" s="8" t="s">
        <v>40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>+E40-F40</f>
        <v>0</v>
      </c>
    </row>
    <row r="41" spans="2:8" x14ac:dyDescent="0.25">
      <c r="B41" s="8" t="s">
        <v>41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f>+E41-F41</f>
        <v>0</v>
      </c>
    </row>
    <row r="42" spans="2:8" x14ac:dyDescent="0.25">
      <c r="B42" s="1"/>
      <c r="C42" s="27"/>
      <c r="D42" s="27"/>
      <c r="E42" s="27"/>
      <c r="F42" s="27"/>
      <c r="G42" s="27"/>
      <c r="H42" s="27"/>
    </row>
    <row r="43" spans="2:8" x14ac:dyDescent="0.25">
      <c r="B43" s="11" t="s">
        <v>42</v>
      </c>
      <c r="C43" s="28">
        <f t="shared" ref="C43:G43" si="7">+C11+C12+C13+C14+C15+C16+C17+C18+C30+C36+C37+C39</f>
        <v>205949809.78999999</v>
      </c>
      <c r="D43" s="28">
        <f t="shared" si="7"/>
        <v>6113474.650000006</v>
      </c>
      <c r="E43" s="28">
        <f t="shared" si="7"/>
        <v>212063284.44</v>
      </c>
      <c r="F43" s="28">
        <f t="shared" si="7"/>
        <v>50942975.689999998</v>
      </c>
      <c r="G43" s="28">
        <f t="shared" si="7"/>
        <v>27928294.469999999</v>
      </c>
      <c r="H43" s="28">
        <f>+H11+H12+H13+H14+H15+H16+H17+H18+H30+H36+H37+H39</f>
        <v>161120308.75</v>
      </c>
    </row>
    <row r="44" spans="2:8" x14ac:dyDescent="0.25">
      <c r="B44" s="9" t="s">
        <v>43</v>
      </c>
      <c r="C44" s="29"/>
      <c r="D44" s="29"/>
      <c r="E44" s="29"/>
      <c r="F44" s="29"/>
      <c r="G44" s="29"/>
      <c r="H44" s="28"/>
    </row>
    <row r="45" spans="2:8" x14ac:dyDescent="0.25">
      <c r="B45" s="1"/>
      <c r="C45" s="30"/>
      <c r="D45" s="30"/>
      <c r="E45" s="30"/>
      <c r="F45" s="30"/>
      <c r="G45" s="30"/>
      <c r="H45" s="30"/>
    </row>
    <row r="46" spans="2:8" x14ac:dyDescent="0.25">
      <c r="B46" s="9" t="s">
        <v>44</v>
      </c>
      <c r="C46" s="30"/>
      <c r="D46" s="30"/>
      <c r="E46" s="30"/>
      <c r="F46" s="30"/>
      <c r="G46" s="30"/>
      <c r="H46" s="30"/>
    </row>
    <row r="47" spans="2:8" x14ac:dyDescent="0.25">
      <c r="B47" s="7" t="s">
        <v>45</v>
      </c>
      <c r="C47" s="27">
        <f>SUM(C48:C55)</f>
        <v>0</v>
      </c>
      <c r="D47" s="27">
        <f t="shared" ref="D47:H47" si="8">SUM(D48:D55)</f>
        <v>0</v>
      </c>
      <c r="E47" s="27">
        <f t="shared" si="8"/>
        <v>0</v>
      </c>
      <c r="F47" s="27">
        <f t="shared" si="8"/>
        <v>0</v>
      </c>
      <c r="G47" s="27">
        <f t="shared" si="8"/>
        <v>0</v>
      </c>
      <c r="H47" s="27">
        <f t="shared" si="8"/>
        <v>0</v>
      </c>
    </row>
    <row r="48" spans="2:8" x14ac:dyDescent="0.25">
      <c r="B48" s="8" t="s">
        <v>46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ref="H48:H55" si="9">+E48-F48</f>
        <v>0</v>
      </c>
    </row>
    <row r="49" spans="2:8" x14ac:dyDescent="0.25">
      <c r="B49" s="8" t="s">
        <v>47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f t="shared" si="9"/>
        <v>0</v>
      </c>
    </row>
    <row r="50" spans="2:8" x14ac:dyDescent="0.25">
      <c r="B50" s="8" t="s">
        <v>48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f t="shared" si="9"/>
        <v>0</v>
      </c>
    </row>
    <row r="51" spans="2:8" ht="30" x14ac:dyDescent="0.25">
      <c r="B51" s="13" t="s">
        <v>49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f t="shared" si="9"/>
        <v>0</v>
      </c>
    </row>
    <row r="52" spans="2:8" x14ac:dyDescent="0.25">
      <c r="B52" s="8" t="s">
        <v>50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f t="shared" si="9"/>
        <v>0</v>
      </c>
    </row>
    <row r="53" spans="2:8" x14ac:dyDescent="0.25">
      <c r="B53" s="8" t="s">
        <v>51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9"/>
        <v>0</v>
      </c>
    </row>
    <row r="54" spans="2:8" x14ac:dyDescent="0.25">
      <c r="B54" s="13" t="s">
        <v>52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f t="shared" si="9"/>
        <v>0</v>
      </c>
    </row>
    <row r="55" spans="2:8" x14ac:dyDescent="0.25">
      <c r="B55" s="13" t="s">
        <v>53</v>
      </c>
      <c r="C55" s="27"/>
      <c r="D55" s="27">
        <v>0</v>
      </c>
      <c r="E55" s="27">
        <v>0</v>
      </c>
      <c r="F55" s="27">
        <v>0</v>
      </c>
      <c r="G55" s="27">
        <v>0</v>
      </c>
      <c r="H55" s="27">
        <f t="shared" si="9"/>
        <v>0</v>
      </c>
    </row>
    <row r="56" spans="2:8" x14ac:dyDescent="0.25">
      <c r="B56" s="7" t="s">
        <v>54</v>
      </c>
      <c r="C56" s="27">
        <f>SUM(C57:C61)</f>
        <v>0</v>
      </c>
      <c r="D56" s="27">
        <f t="shared" ref="D56:H56" si="10">SUM(D57:D61)</f>
        <v>125596242.29000001</v>
      </c>
      <c r="E56" s="27">
        <f t="shared" si="10"/>
        <v>125596242.29000001</v>
      </c>
      <c r="F56" s="27">
        <f t="shared" si="10"/>
        <v>70321440.329999998</v>
      </c>
      <c r="G56" s="27">
        <f t="shared" si="10"/>
        <v>12118736.630000001</v>
      </c>
      <c r="H56" s="27">
        <f t="shared" si="10"/>
        <v>55274801.960000008</v>
      </c>
    </row>
    <row r="57" spans="2:8" x14ac:dyDescent="0.25">
      <c r="B57" s="8" t="s">
        <v>55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ref="H57:H60" si="11">+E57-F57</f>
        <v>0</v>
      </c>
    </row>
    <row r="58" spans="2:8" x14ac:dyDescent="0.25">
      <c r="B58" s="8" t="s">
        <v>56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1"/>
        <v>0</v>
      </c>
    </row>
    <row r="59" spans="2:8" x14ac:dyDescent="0.25">
      <c r="B59" s="8" t="s">
        <v>57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f t="shared" si="11"/>
        <v>0</v>
      </c>
    </row>
    <row r="60" spans="2:8" x14ac:dyDescent="0.25">
      <c r="B60" s="8" t="s">
        <v>58</v>
      </c>
      <c r="C60" s="27">
        <v>0</v>
      </c>
      <c r="D60" s="27">
        <v>125596242.29000001</v>
      </c>
      <c r="E60" s="27">
        <v>125596242.29000001</v>
      </c>
      <c r="F60" s="27">
        <v>70321440.329999998</v>
      </c>
      <c r="G60" s="27">
        <v>12118736.630000001</v>
      </c>
      <c r="H60" s="27">
        <f t="shared" si="11"/>
        <v>55274801.960000008</v>
      </c>
    </row>
    <row r="61" spans="2:8" x14ac:dyDescent="0.25">
      <c r="B61" s="7" t="s">
        <v>59</v>
      </c>
      <c r="C61" s="27">
        <f>SUM(C62:C63)</f>
        <v>0</v>
      </c>
      <c r="D61" s="27">
        <f t="shared" ref="D61:H61" si="12">SUM(D62:D63)</f>
        <v>0</v>
      </c>
      <c r="E61" s="27">
        <f t="shared" si="12"/>
        <v>0</v>
      </c>
      <c r="F61" s="27">
        <f t="shared" si="12"/>
        <v>0</v>
      </c>
      <c r="G61" s="27">
        <f t="shared" si="12"/>
        <v>0</v>
      </c>
      <c r="H61" s="27">
        <f t="shared" si="12"/>
        <v>0</v>
      </c>
    </row>
    <row r="62" spans="2:8" x14ac:dyDescent="0.25">
      <c r="B62" s="13" t="s">
        <v>60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 t="shared" ref="H62:H66" si="13">+E62-F62</f>
        <v>0</v>
      </c>
    </row>
    <row r="63" spans="2:8" x14ac:dyDescent="0.25">
      <c r="B63" s="8" t="s">
        <v>61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f t="shared" si="13"/>
        <v>0</v>
      </c>
    </row>
    <row r="64" spans="2:8" x14ac:dyDescent="0.25">
      <c r="B64" s="7" t="s">
        <v>62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f t="shared" si="13"/>
        <v>0</v>
      </c>
    </row>
    <row r="65" spans="2:8" x14ac:dyDescent="0.25">
      <c r="B65" s="7" t="s">
        <v>63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f t="shared" si="13"/>
        <v>0</v>
      </c>
    </row>
    <row r="66" spans="2:8" x14ac:dyDescent="0.25">
      <c r="B66" s="1"/>
      <c r="C66" s="27"/>
      <c r="D66" s="27"/>
      <c r="E66" s="27"/>
      <c r="F66" s="27"/>
      <c r="G66" s="27"/>
      <c r="H66" s="27">
        <f t="shared" si="13"/>
        <v>0</v>
      </c>
    </row>
    <row r="67" spans="2:8" x14ac:dyDescent="0.25">
      <c r="B67" s="11" t="s">
        <v>64</v>
      </c>
      <c r="C67" s="27">
        <f>+C56+C61+C64+C65+C47</f>
        <v>0</v>
      </c>
      <c r="D67" s="27">
        <f t="shared" ref="D67:H67" si="14">+D56+D61+D64+D65+D47</f>
        <v>125596242.29000001</v>
      </c>
      <c r="E67" s="27">
        <f t="shared" si="14"/>
        <v>125596242.29000001</v>
      </c>
      <c r="F67" s="27">
        <f t="shared" si="14"/>
        <v>70321440.329999998</v>
      </c>
      <c r="G67" s="27">
        <f t="shared" si="14"/>
        <v>12118736.630000001</v>
      </c>
      <c r="H67" s="27">
        <f t="shared" si="14"/>
        <v>55274801.960000008</v>
      </c>
    </row>
    <row r="68" spans="2:8" x14ac:dyDescent="0.25">
      <c r="B68" s="1"/>
      <c r="C68" s="27"/>
      <c r="D68" s="27"/>
      <c r="E68" s="27"/>
      <c r="F68" s="27"/>
      <c r="G68" s="27"/>
      <c r="H68" s="27"/>
    </row>
    <row r="69" spans="2:8" x14ac:dyDescent="0.25">
      <c r="B69" s="11" t="s">
        <v>65</v>
      </c>
      <c r="C69" s="27">
        <f>+C70</f>
        <v>0</v>
      </c>
      <c r="D69" s="27">
        <f t="shared" ref="D69:H69" si="15">+D70</f>
        <v>0</v>
      </c>
      <c r="E69" s="27">
        <f t="shared" si="15"/>
        <v>0</v>
      </c>
      <c r="F69" s="27">
        <f t="shared" si="15"/>
        <v>0</v>
      </c>
      <c r="G69" s="27">
        <f t="shared" si="15"/>
        <v>0</v>
      </c>
      <c r="H69" s="27">
        <f t="shared" si="15"/>
        <v>0</v>
      </c>
    </row>
    <row r="70" spans="2:8" x14ac:dyDescent="0.25">
      <c r="B70" s="12" t="s">
        <v>66</v>
      </c>
      <c r="C70" s="27"/>
      <c r="D70" s="27">
        <v>0</v>
      </c>
      <c r="E70" s="27">
        <v>0</v>
      </c>
      <c r="F70" s="27">
        <v>0</v>
      </c>
      <c r="G70" s="27">
        <v>0</v>
      </c>
      <c r="H70" s="27">
        <f>+E70-F70</f>
        <v>0</v>
      </c>
    </row>
    <row r="71" spans="2:8" x14ac:dyDescent="0.25">
      <c r="B71" s="1"/>
      <c r="C71" s="27"/>
      <c r="D71" s="27"/>
      <c r="E71" s="27"/>
      <c r="F71" s="27"/>
      <c r="G71" s="27"/>
      <c r="H71" s="27"/>
    </row>
    <row r="72" spans="2:8" x14ac:dyDescent="0.25">
      <c r="B72" s="11" t="s">
        <v>67</v>
      </c>
      <c r="C72" s="27">
        <f>+C43+C67+C69</f>
        <v>205949809.78999999</v>
      </c>
      <c r="D72" s="27">
        <f t="shared" ref="D72:H72" si="16">+D43+D67+D69</f>
        <v>131709716.94000001</v>
      </c>
      <c r="E72" s="27">
        <f t="shared" si="16"/>
        <v>337659526.73000002</v>
      </c>
      <c r="F72" s="27">
        <f t="shared" si="16"/>
        <v>121264416.02</v>
      </c>
      <c r="G72" s="27">
        <f t="shared" si="16"/>
        <v>40047031.100000001</v>
      </c>
      <c r="H72" s="27">
        <f t="shared" si="16"/>
        <v>216395110.71000001</v>
      </c>
    </row>
    <row r="73" spans="2:8" x14ac:dyDescent="0.25">
      <c r="B73" s="1"/>
      <c r="C73" s="27"/>
      <c r="D73" s="27"/>
      <c r="E73" s="27"/>
      <c r="F73" s="27"/>
      <c r="G73" s="27"/>
      <c r="H73" s="27"/>
    </row>
    <row r="74" spans="2:8" x14ac:dyDescent="0.25">
      <c r="B74" s="2" t="s">
        <v>68</v>
      </c>
      <c r="C74" s="27"/>
      <c r="D74" s="27"/>
      <c r="E74" s="27"/>
      <c r="F74" s="27"/>
      <c r="G74" s="27"/>
      <c r="H74" s="27"/>
    </row>
    <row r="75" spans="2:8" x14ac:dyDescent="0.25">
      <c r="B75" s="3" t="s">
        <v>69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/>
    </row>
    <row r="76" spans="2:8" ht="30" x14ac:dyDescent="0.25">
      <c r="B76" s="3" t="s">
        <v>70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/>
    </row>
    <row r="77" spans="2:8" x14ac:dyDescent="0.25">
      <c r="B77" s="10" t="s">
        <v>71</v>
      </c>
      <c r="C77" s="27">
        <f>SUM(C75:C76)</f>
        <v>0</v>
      </c>
      <c r="D77" s="27">
        <f t="shared" ref="D77:G77" si="17">SUM(D75:D76)</f>
        <v>0</v>
      </c>
      <c r="E77" s="27">
        <f t="shared" si="17"/>
        <v>0</v>
      </c>
      <c r="F77" s="27">
        <f t="shared" si="17"/>
        <v>0</v>
      </c>
      <c r="G77" s="27">
        <f t="shared" si="17"/>
        <v>0</v>
      </c>
      <c r="H77" s="27"/>
    </row>
    <row r="78" spans="2:8" x14ac:dyDescent="0.25">
      <c r="B78" s="4"/>
      <c r="C78" s="25"/>
      <c r="D78" s="25"/>
      <c r="E78" s="25"/>
      <c r="F78" s="25"/>
      <c r="G78" s="25"/>
      <c r="H78" s="25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2018-10-10T17:45:41Z</cp:lastPrinted>
  <dcterms:created xsi:type="dcterms:W3CDTF">2018-03-07T23:06:14Z</dcterms:created>
  <dcterms:modified xsi:type="dcterms:W3CDTF">2019-04-22T18:47:35Z</dcterms:modified>
</cp:coreProperties>
</file>