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ónica\Google Drive\Departamento de Mejora de la Gestión\Otros\AGENDA ESTATAL\Diagnóstico\FORMATOS DIAGNOSTICO AEMA\"/>
    </mc:Choice>
  </mc:AlternateContent>
  <bookViews>
    <workbookView xWindow="0" yWindow="0" windowWidth="20490" windowHeight="7755" firstSheet="8" activeTab="8"/>
  </bookViews>
  <sheets>
    <sheet name="Hoja1 (3)" sheetId="3" r:id="rId1"/>
    <sheet name="2 AGEO" sheetId="5" r:id="rId2"/>
    <sheet name="2 FIFEO" sheetId="6" r:id="rId3"/>
    <sheet name="Hoja1" sheetId="7" r:id="rId4"/>
    <sheet name="Hoja1 (2)" sheetId="8" r:id="rId5"/>
    <sheet name="Hoja1 (4) (la bunea)" sheetId="9" r:id="rId6"/>
    <sheet name="Hoja2" sheetId="10" r:id="rId7"/>
    <sheet name="Hoja3" sheetId="11" r:id="rId8"/>
    <sheet name="FINAL" sheetId="26" r:id="rId9"/>
  </sheets>
  <definedNames>
    <definedName name="_xlnm.Print_Area" localSheetId="8">FINAL!$A$1:$O$38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7" i="26" l="1"/>
  <c r="M28" i="26"/>
  <c r="M29" i="26"/>
  <c r="M30" i="26"/>
  <c r="M31" i="26"/>
  <c r="M32" i="26"/>
  <c r="M33" i="26"/>
  <c r="M34" i="26"/>
  <c r="M35" i="26"/>
  <c r="M36" i="26"/>
  <c r="B7" i="26" l="1"/>
  <c r="J7" i="26" s="1"/>
  <c r="I7" i="26" s="1"/>
  <c r="M12" i="26" l="1"/>
  <c r="M13" i="26"/>
  <c r="M14" i="26"/>
  <c r="M15" i="26"/>
  <c r="M16" i="26"/>
  <c r="M17" i="26"/>
  <c r="M18" i="26"/>
  <c r="M19" i="26"/>
  <c r="M20" i="26"/>
  <c r="M21" i="26"/>
  <c r="M22" i="26"/>
  <c r="M23" i="26"/>
  <c r="M24" i="26"/>
  <c r="M25" i="26"/>
  <c r="M26" i="26"/>
  <c r="M11" i="26"/>
  <c r="D37" i="26" l="1"/>
  <c r="C37" i="26"/>
  <c r="G5" i="9"/>
  <c r="G6" i="9"/>
  <c r="G7" i="9"/>
  <c r="G8" i="9"/>
  <c r="G9" i="9"/>
  <c r="G10" i="9"/>
  <c r="G11" i="9"/>
  <c r="G12" i="9"/>
  <c r="G13" i="9"/>
  <c r="G14" i="9"/>
  <c r="G15" i="9"/>
  <c r="G4" i="9"/>
  <c r="G3" i="9"/>
  <c r="D4" i="9"/>
  <c r="D5" i="9"/>
  <c r="D6" i="9"/>
  <c r="D7" i="9"/>
  <c r="D8" i="9"/>
  <c r="D9" i="9"/>
  <c r="D10" i="9"/>
  <c r="D11" i="9"/>
  <c r="D12" i="9"/>
  <c r="D13" i="9"/>
  <c r="D14" i="9"/>
  <c r="D15" i="9"/>
  <c r="D3" i="9"/>
  <c r="K4" i="10"/>
  <c r="K5" i="10"/>
  <c r="K7" i="10"/>
  <c r="K10" i="10"/>
  <c r="K14" i="10"/>
  <c r="K6" i="10"/>
  <c r="K8" i="10"/>
  <c r="K11" i="10"/>
  <c r="K12" i="10"/>
  <c r="K15" i="10"/>
  <c r="K9" i="10"/>
  <c r="K13" i="10"/>
  <c r="K3" i="10"/>
  <c r="K3" i="11"/>
  <c r="D16" i="10"/>
  <c r="C16" i="10"/>
  <c r="H3" i="10"/>
  <c r="H16" i="10"/>
  <c r="C16" i="9"/>
  <c r="B16" i="9"/>
  <c r="G16" i="9"/>
  <c r="E5" i="8"/>
  <c r="G5" i="8" s="1"/>
  <c r="E6" i="8"/>
  <c r="E7" i="8"/>
  <c r="G7" i="8" s="1"/>
  <c r="E8" i="8"/>
  <c r="G8" i="8" s="1"/>
  <c r="E4" i="8"/>
  <c r="G4" i="8"/>
  <c r="E9" i="8"/>
  <c r="G9" i="8" s="1"/>
  <c r="E10" i="8"/>
  <c r="E11" i="8"/>
  <c r="G11" i="8" s="1"/>
  <c r="E12" i="8"/>
  <c r="G12" i="8"/>
  <c r="E13" i="8"/>
  <c r="G13" i="8" s="1"/>
  <c r="E14" i="8"/>
  <c r="E15" i="8"/>
  <c r="G15" i="8"/>
  <c r="E3" i="8"/>
  <c r="G3" i="8" s="1"/>
  <c r="F17" i="8"/>
  <c r="G14" i="8"/>
  <c r="G10" i="8"/>
  <c r="I4" i="7"/>
  <c r="I13" i="7"/>
  <c r="I9" i="7"/>
  <c r="I5" i="7"/>
  <c r="I12" i="7"/>
  <c r="I10" i="7"/>
  <c r="I14" i="7"/>
  <c r="I7" i="7"/>
  <c r="I11" i="7"/>
  <c r="I6" i="7"/>
  <c r="I3" i="7"/>
  <c r="I15" i="7"/>
  <c r="I8" i="7"/>
  <c r="H16" i="7"/>
  <c r="G16" i="7"/>
  <c r="F4" i="7"/>
  <c r="C16" i="7"/>
  <c r="B16" i="7"/>
  <c r="E3" i="9"/>
  <c r="E15" i="9"/>
  <c r="E13" i="9"/>
  <c r="E11" i="9"/>
  <c r="I11" i="9" s="1"/>
  <c r="K11" i="9" s="1"/>
  <c r="E9" i="9"/>
  <c r="I9" i="9" s="1"/>
  <c r="K9" i="9" s="1"/>
  <c r="E7" i="9"/>
  <c r="E5" i="9"/>
  <c r="E14" i="9"/>
  <c r="I14" i="9" s="1"/>
  <c r="K14" i="9" s="1"/>
  <c r="E12" i="9"/>
  <c r="E10" i="9"/>
  <c r="E8" i="9"/>
  <c r="E6" i="9"/>
  <c r="I6" i="9" s="1"/>
  <c r="K6" i="9" s="1"/>
  <c r="E4" i="9"/>
  <c r="H15" i="9"/>
  <c r="I15" i="9"/>
  <c r="H13" i="9"/>
  <c r="I13" i="9" s="1"/>
  <c r="K13" i="9" s="1"/>
  <c r="H11" i="9"/>
  <c r="H9" i="9"/>
  <c r="H7" i="9"/>
  <c r="I7" i="9"/>
  <c r="K7" i="9" s="1"/>
  <c r="H5" i="9"/>
  <c r="I5" i="9"/>
  <c r="H3" i="9"/>
  <c r="H16" i="9" s="1"/>
  <c r="H14" i="9"/>
  <c r="H12" i="9"/>
  <c r="H10" i="9"/>
  <c r="H8" i="9"/>
  <c r="I8" i="9" s="1"/>
  <c r="K8" i="9" s="1"/>
  <c r="H6" i="9"/>
  <c r="H4" i="9"/>
  <c r="G6" i="8"/>
  <c r="I4" i="9"/>
  <c r="K4" i="9" s="1"/>
  <c r="K5" i="9"/>
  <c r="I12" i="9"/>
  <c r="K15" i="9"/>
  <c r="I10" i="9"/>
  <c r="K10" i="9"/>
  <c r="E16" i="9"/>
  <c r="I3" i="9"/>
  <c r="K3" i="9" s="1"/>
  <c r="J12" i="3"/>
  <c r="J15" i="3"/>
  <c r="J14" i="3"/>
  <c r="J5" i="3"/>
  <c r="J13" i="3"/>
  <c r="J9" i="3"/>
  <c r="J10" i="3"/>
  <c r="J7" i="3"/>
  <c r="J4" i="3"/>
  <c r="J8" i="3"/>
  <c r="J6" i="3"/>
  <c r="J3" i="3"/>
  <c r="J11" i="3"/>
  <c r="K12" i="9"/>
  <c r="I37" i="26" l="1"/>
  <c r="E37" i="26"/>
  <c r="N24" i="26" l="1"/>
  <c r="F37" i="26"/>
  <c r="N26" i="26"/>
  <c r="N13" i="26"/>
  <c r="N16" i="26"/>
  <c r="N12" i="26"/>
  <c r="J37" i="26"/>
  <c r="N18" i="26"/>
  <c r="N25" i="26" l="1"/>
  <c r="N14" i="26"/>
  <c r="N20" i="26"/>
  <c r="N15" i="26"/>
  <c r="N17" i="26"/>
  <c r="N21" i="26"/>
  <c r="N11" i="26"/>
  <c r="N22" i="26"/>
  <c r="N19" i="26"/>
  <c r="N23" i="26"/>
  <c r="O8" i="26" l="1"/>
  <c r="C16" i="6"/>
</calcChain>
</file>

<file path=xl/sharedStrings.xml><?xml version="1.0" encoding="utf-8"?>
<sst xmlns="http://schemas.openxmlformats.org/spreadsheetml/2006/main" count="338" uniqueCount="84">
  <si>
    <t xml:space="preserve"> </t>
  </si>
  <si>
    <t>Proceso</t>
  </si>
  <si>
    <t>Validación de instrumentos de control archivístistico.</t>
  </si>
  <si>
    <t>Conservación del patrimonio documental.</t>
  </si>
  <si>
    <t>Valoraciones documentales secundarias.</t>
  </si>
  <si>
    <t>Transferencias de documentos con valores secundarios y/o patrimonio documental.</t>
  </si>
  <si>
    <t>Depósito y resguardo de archivos.</t>
  </si>
  <si>
    <t>Diagnóstico del estado de conservación de material documental patrimonial.</t>
  </si>
  <si>
    <t>Conservación y restauración de material documental patrimonial.</t>
  </si>
  <si>
    <t>Reprografía documental.</t>
  </si>
  <si>
    <t>Consulta de archivos históricos.</t>
  </si>
  <si>
    <t>Difusión del patrimonio documental y servicios del Archivo General del Estado de Oaxaca.</t>
  </si>
  <si>
    <t>Difusión del patrimonio documental.</t>
  </si>
  <si>
    <t>Ejecución de servicios del Archivo General del Estado de Oaxaca.</t>
  </si>
  <si>
    <t>Baja documental</t>
  </si>
  <si>
    <t>x</t>
  </si>
  <si>
    <t>¿Es de mayor impacto?</t>
  </si>
  <si>
    <t>¿Genera recaudación?</t>
  </si>
  <si>
    <t>¿Es de mayor ejecución?</t>
  </si>
  <si>
    <t xml:space="preserve">Recaudación anual </t>
  </si>
  <si>
    <t xml:space="preserve">Procesos con mayor recaudación anual </t>
  </si>
  <si>
    <t xml:space="preserve">Clasificación de procesos según su demanda anual </t>
  </si>
  <si>
    <t>Número de ejecuciones</t>
  </si>
  <si>
    <t xml:space="preserve">Procesos con impacto directo a la ciudadania </t>
  </si>
  <si>
    <t xml:space="preserve">Procesos priorizados </t>
  </si>
  <si>
    <t xml:space="preserve">Impacto ciudadano </t>
  </si>
  <si>
    <t>MAPEO Y DETECCIÓN DE PROCESOS PRIORIZADOS</t>
  </si>
  <si>
    <t>Total</t>
  </si>
  <si>
    <t>¿Es de mayor demanda?</t>
  </si>
  <si>
    <t>EVIDENCIA</t>
  </si>
  <si>
    <t>SÍ/NO</t>
  </si>
  <si>
    <t xml:space="preserve">  </t>
  </si>
  <si>
    <t xml:space="preserve">Matriz de proceso priorizados </t>
  </si>
  <si>
    <t>Nombre</t>
  </si>
  <si>
    <t xml:space="preserve">Desequilibrio </t>
  </si>
  <si>
    <t xml:space="preserve">Costo </t>
  </si>
  <si>
    <t>Solicitudes recibidas  (Demanda)</t>
  </si>
  <si>
    <t>Solicitudes atendidas (Frecuencia</t>
  </si>
  <si>
    <t>Ponderación</t>
  </si>
  <si>
    <t xml:space="preserve">Calificación </t>
  </si>
  <si>
    <t>Impacto</t>
  </si>
  <si>
    <t>Recaudación anual</t>
  </si>
  <si>
    <t>Demanda</t>
  </si>
  <si>
    <t>Demanda Frecuencia relativa</t>
  </si>
  <si>
    <t xml:space="preserve">Recaudación Frecuencia relativa </t>
  </si>
  <si>
    <t xml:space="preserve">Impacto </t>
  </si>
  <si>
    <t xml:space="preserve">Importancia de prirización </t>
  </si>
  <si>
    <t xml:space="preserve">% total promedio </t>
  </si>
  <si>
    <t>No.</t>
  </si>
  <si>
    <t xml:space="preserve">Solicitudes recibidas  </t>
  </si>
  <si>
    <t xml:space="preserve">Solicitudes atendidas </t>
  </si>
  <si>
    <t xml:space="preserve">Recaudación </t>
  </si>
  <si>
    <t>Media</t>
  </si>
  <si>
    <t>Baja</t>
  </si>
  <si>
    <t>Frecuencia</t>
  </si>
  <si>
    <t xml:space="preserve"> Frecuencia   35</t>
  </si>
  <si>
    <t xml:space="preserve">Recaudación 35 </t>
  </si>
  <si>
    <t>Impacto        30</t>
  </si>
  <si>
    <t>Alta</t>
  </si>
  <si>
    <t>Calificación</t>
  </si>
  <si>
    <t>Solicitudes atendidas (Frecuencia)</t>
  </si>
  <si>
    <t xml:space="preserve">Matriz de procesos priorizados </t>
  </si>
  <si>
    <t>Solicitudes atendidas</t>
  </si>
  <si>
    <t>baja</t>
  </si>
  <si>
    <t>media</t>
  </si>
  <si>
    <t>alta</t>
  </si>
  <si>
    <t>Costo del Trámite o Servicio</t>
  </si>
  <si>
    <t>TOTAL</t>
  </si>
  <si>
    <t>Oportunidad de mejora</t>
  </si>
  <si>
    <t>Demanda frecuencia relativa</t>
  </si>
  <si>
    <t>Solicitudes recibida</t>
  </si>
  <si>
    <t>RECAUDACIÓN 40</t>
  </si>
  <si>
    <t>DEMANDA 40</t>
  </si>
  <si>
    <t xml:space="preserve">calificación </t>
  </si>
  <si>
    <t xml:space="preserve">Desequilibrio solicitudes no etendidas  </t>
  </si>
  <si>
    <t>BAJA</t>
  </si>
  <si>
    <t>MEDIA</t>
  </si>
  <si>
    <t>ALTA</t>
  </si>
  <si>
    <t xml:space="preserve">N° procedimientos sustantivos: </t>
  </si>
  <si>
    <t>% de procedimientos a priorizar:</t>
  </si>
  <si>
    <t>N° procedimientos a priorizar:</t>
  </si>
  <si>
    <t>Puntuación</t>
  </si>
  <si>
    <t xml:space="preserve">                     Ente publico:________________________________________________________________________</t>
  </si>
  <si>
    <t>Clave: AEMA-MPP-2020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</si>
</sst>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[$$-80A]* #,##0.00_-;\-[$$-80A]* #,##0.00_-;_-[$$-80A]* &quot;-&quot;??_-;_-@_-"/>
    <numFmt numFmtId="166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212529"/>
      <name val="Arial"/>
      <family val="2"/>
    </font>
    <font>
      <b/>
      <sz val="16"/>
      <color theme="0"/>
      <name val="Calibri"/>
      <family val="2"/>
      <scheme val="minor"/>
    </font>
    <font>
      <b/>
      <sz val="11"/>
      <color rgb="FF777777"/>
      <name val="Arial"/>
      <family val="2"/>
    </font>
    <font>
      <sz val="11"/>
      <color theme="0"/>
      <name val="Calibri"/>
      <family val="2"/>
      <scheme val="minor"/>
    </font>
    <font>
      <b/>
      <sz val="11"/>
      <color theme="2" tint="-0.249977111117893"/>
      <name val="Calibri"/>
      <family val="2"/>
      <scheme val="minor"/>
    </font>
    <font>
      <sz val="11"/>
      <color theme="2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5" xfId="0" applyBorder="1" applyAlignment="1">
      <alignment horizontal="center" vertical="center"/>
    </xf>
    <xf numFmtId="0" fontId="0" fillId="0" borderId="2" xfId="0" applyBorder="1"/>
    <xf numFmtId="9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2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9" fontId="0" fillId="0" borderId="1" xfId="2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 indent="1"/>
    </xf>
    <xf numFmtId="0" fontId="5" fillId="4" borderId="1" xfId="0" applyFont="1" applyFill="1" applyBorder="1" applyAlignment="1">
      <alignment horizontal="left" vertical="center" indent="1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5" fontId="0" fillId="0" borderId="1" xfId="0" applyNumberFormat="1" applyBorder="1"/>
    <xf numFmtId="9" fontId="5" fillId="4" borderId="1" xfId="2" applyFont="1" applyFill="1" applyBorder="1" applyAlignment="1">
      <alignment horizontal="center" vertical="center" wrapText="1"/>
    </xf>
    <xf numFmtId="9" fontId="5" fillId="4" borderId="1" xfId="2" applyNumberFormat="1" applyFont="1" applyFill="1" applyBorder="1" applyAlignment="1">
      <alignment horizontal="center" vertical="center" wrapText="1"/>
    </xf>
    <xf numFmtId="9" fontId="0" fillId="2" borderId="1" xfId="2" applyFont="1" applyFill="1" applyBorder="1" applyAlignment="1">
      <alignment horizontal="center"/>
    </xf>
    <xf numFmtId="9" fontId="0" fillId="0" borderId="1" xfId="2" applyFont="1" applyBorder="1" applyAlignment="1">
      <alignment horizontal="center"/>
    </xf>
    <xf numFmtId="9" fontId="2" fillId="0" borderId="1" xfId="2" applyFont="1" applyBorder="1" applyAlignment="1">
      <alignment horizontal="center" wrapText="1"/>
    </xf>
    <xf numFmtId="9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2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1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0" xfId="0" applyNumberFormat="1"/>
    <xf numFmtId="0" fontId="4" fillId="0" borderId="0" xfId="0" applyFont="1" applyAlignment="1">
      <alignment horizontal="center" vertical="center"/>
    </xf>
    <xf numFmtId="0" fontId="0" fillId="4" borderId="0" xfId="0" applyFill="1"/>
    <xf numFmtId="0" fontId="0" fillId="2" borderId="0" xfId="0" applyFill="1"/>
    <xf numFmtId="0" fontId="0" fillId="2" borderId="0" xfId="0" applyFill="1" applyBorder="1"/>
    <xf numFmtId="0" fontId="4" fillId="0" borderId="0" xfId="0" applyFont="1" applyAlignment="1">
      <alignment horizontal="center" vertical="center"/>
    </xf>
    <xf numFmtId="0" fontId="0" fillId="2" borderId="0" xfId="0" applyFill="1" applyBorder="1" applyAlignment="1"/>
    <xf numFmtId="0" fontId="0" fillId="0" borderId="0" xfId="0" applyFill="1"/>
    <xf numFmtId="0" fontId="0" fillId="0" borderId="0" xfId="0" applyFill="1" applyBorder="1"/>
    <xf numFmtId="0" fontId="5" fillId="4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2" fontId="5" fillId="4" borderId="1" xfId="0" applyNumberFormat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2" borderId="4" xfId="0" applyFill="1" applyBorder="1" applyProtection="1"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6" fillId="5" borderId="4" xfId="0" applyFont="1" applyFill="1" applyBorder="1" applyAlignment="1" applyProtection="1">
      <alignment horizontal="center"/>
      <protection locked="0"/>
    </xf>
    <xf numFmtId="1" fontId="6" fillId="5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1" applyNumberFormat="1" applyFont="1" applyBorder="1" applyAlignment="1" applyProtection="1">
      <alignment horizontal="center" vertical="center"/>
    </xf>
    <xf numFmtId="10" fontId="6" fillId="2" borderId="1" xfId="2" applyNumberFormat="1" applyFont="1" applyFill="1" applyBorder="1" applyAlignment="1" applyProtection="1">
      <alignment horizontal="center" vertical="center"/>
    </xf>
    <xf numFmtId="9" fontId="6" fillId="2" borderId="1" xfId="2" applyNumberFormat="1" applyFont="1" applyFill="1" applyBorder="1" applyAlignment="1" applyProtection="1">
      <alignment horizontal="center" vertical="center"/>
    </xf>
    <xf numFmtId="165" fontId="6" fillId="5" borderId="1" xfId="0" applyNumberFormat="1" applyFont="1" applyFill="1" applyBorder="1" applyProtection="1">
      <protection locked="0"/>
    </xf>
    <xf numFmtId="165" fontId="6" fillId="0" borderId="1" xfId="0" applyNumberFormat="1" applyFont="1" applyBorder="1" applyProtection="1"/>
    <xf numFmtId="9" fontId="6" fillId="2" borderId="6" xfId="2" applyFont="1" applyFill="1" applyBorder="1" applyAlignment="1" applyProtection="1">
      <alignment horizontal="center"/>
    </xf>
    <xf numFmtId="9" fontId="6" fillId="2" borderId="1" xfId="2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 vertical="center"/>
      <protection locked="0"/>
    </xf>
    <xf numFmtId="9" fontId="6" fillId="0" borderId="1" xfId="2" applyFont="1" applyBorder="1" applyAlignment="1" applyProtection="1">
      <alignment horizontal="center" vertical="center"/>
    </xf>
    <xf numFmtId="165" fontId="6" fillId="5" borderId="1" xfId="1" applyNumberFormat="1" applyFont="1" applyFill="1" applyBorder="1" applyAlignment="1" applyProtection="1">
      <alignment horizontal="center" vertical="center"/>
      <protection locked="0"/>
    </xf>
    <xf numFmtId="165" fontId="6" fillId="5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wrapText="1"/>
      <protection locked="0"/>
    </xf>
    <xf numFmtId="0" fontId="6" fillId="0" borderId="1" xfId="1" applyNumberFormat="1" applyFont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wrapText="1"/>
      <protection locked="0"/>
    </xf>
    <xf numFmtId="1" fontId="6" fillId="0" borderId="1" xfId="0" applyNumberFormat="1" applyFont="1" applyBorder="1" applyAlignment="1" applyProtection="1">
      <alignment horizontal="center" vertical="center"/>
    </xf>
    <xf numFmtId="9" fontId="6" fillId="2" borderId="1" xfId="2" applyFont="1" applyFill="1" applyBorder="1" applyAlignment="1" applyProtection="1">
      <alignment horizontal="center" vertical="center"/>
    </xf>
    <xf numFmtId="0" fontId="6" fillId="5" borderId="1" xfId="0" applyFont="1" applyFill="1" applyBorder="1" applyProtection="1">
      <protection locked="0"/>
    </xf>
    <xf numFmtId="165" fontId="6" fillId="0" borderId="1" xfId="1" applyNumberFormat="1" applyFont="1" applyBorder="1" applyProtection="1"/>
    <xf numFmtId="9" fontId="6" fillId="0" borderId="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9" fontId="0" fillId="0" borderId="0" xfId="0" applyNumberFormat="1"/>
    <xf numFmtId="0" fontId="9" fillId="0" borderId="0" xfId="0" applyFont="1"/>
    <xf numFmtId="0" fontId="0" fillId="0" borderId="0" xfId="0" applyNumberFormat="1"/>
    <xf numFmtId="0" fontId="10" fillId="2" borderId="0" xfId="0" applyFon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center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</cellXfs>
  <cellStyles count="3">
    <cellStyle name="Moneda" xfId="1" builtinId="4"/>
    <cellStyle name="Normal" xfId="0" builtinId="0"/>
    <cellStyle name="Porcentaje" xfId="2" builtinId="5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'Hoja1 (3)'!#REF!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'Hoja1 (3)'!$A$3:$A$15</c:f>
              <c:strCache>
                <c:ptCount val="13"/>
                <c:pt idx="0">
                  <c:v>Validación de instrumentos de control archivístistico.</c:v>
                </c:pt>
                <c:pt idx="1">
                  <c:v>Baja documental</c:v>
                </c:pt>
                <c:pt idx="2">
                  <c:v>Conservación del patrimonio documental.</c:v>
                </c:pt>
                <c:pt idx="3">
                  <c:v>Valoraciones documentales secundarias.</c:v>
                </c:pt>
                <c:pt idx="4">
                  <c:v>Transferencias de documentos con valores secundarios y/o patrimonio documental.</c:v>
                </c:pt>
                <c:pt idx="5">
                  <c:v>Depósito y resguardo de archivos.</c:v>
                </c:pt>
                <c:pt idx="6">
                  <c:v>Diagnóstico del estado de conservación de material documental patrimonial.</c:v>
                </c:pt>
                <c:pt idx="7">
                  <c:v>Conservación y restauración de material documental patrimonial.</c:v>
                </c:pt>
                <c:pt idx="8">
                  <c:v>Reprografía documental.</c:v>
                </c:pt>
                <c:pt idx="9">
                  <c:v>Consulta de archivos históricos.</c:v>
                </c:pt>
                <c:pt idx="10">
                  <c:v>Difusión del patrimonio documental y servicios del Archivo General del Estado de Oaxaca.</c:v>
                </c:pt>
                <c:pt idx="11">
                  <c:v>Difusión del patrimonio documental.</c:v>
                </c:pt>
                <c:pt idx="12">
                  <c:v>Ejecución de servicios del Archivo General del Estado de Oaxaca.</c:v>
                </c:pt>
              </c:strCache>
            </c:strRef>
          </c:cat>
          <c:val>
            <c:numRef>
              <c:f>'Hoja1 (3)'!#REF!</c:f>
              <c:numCache>
                <c:formatCode>General</c:formatCode>
                <c:ptCount val="1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7A-4A11-900A-3D9EFED30FDF}"/>
            </c:ext>
          </c:extLst>
        </c:ser>
        <c:ser>
          <c:idx val="1"/>
          <c:order val="1"/>
          <c:tx>
            <c:strRef>
              <c:f>'Hoja1 (3)'!#REF!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'Hoja1 (3)'!$A$3:$A$15</c:f>
              <c:strCache>
                <c:ptCount val="13"/>
                <c:pt idx="0">
                  <c:v>Validación de instrumentos de control archivístistico.</c:v>
                </c:pt>
                <c:pt idx="1">
                  <c:v>Baja documental</c:v>
                </c:pt>
                <c:pt idx="2">
                  <c:v>Conservación del patrimonio documental.</c:v>
                </c:pt>
                <c:pt idx="3">
                  <c:v>Valoraciones documentales secundarias.</c:v>
                </c:pt>
                <c:pt idx="4">
                  <c:v>Transferencias de documentos con valores secundarios y/o patrimonio documental.</c:v>
                </c:pt>
                <c:pt idx="5">
                  <c:v>Depósito y resguardo de archivos.</c:v>
                </c:pt>
                <c:pt idx="6">
                  <c:v>Diagnóstico del estado de conservación de material documental patrimonial.</c:v>
                </c:pt>
                <c:pt idx="7">
                  <c:v>Conservación y restauración de material documental patrimonial.</c:v>
                </c:pt>
                <c:pt idx="8">
                  <c:v>Reprografía documental.</c:v>
                </c:pt>
                <c:pt idx="9">
                  <c:v>Consulta de archivos históricos.</c:v>
                </c:pt>
                <c:pt idx="10">
                  <c:v>Difusión del patrimonio documental y servicios del Archivo General del Estado de Oaxaca.</c:v>
                </c:pt>
                <c:pt idx="11">
                  <c:v>Difusión del patrimonio documental.</c:v>
                </c:pt>
                <c:pt idx="12">
                  <c:v>Ejecución de servicios del Archivo General del Estado de Oaxaca.</c:v>
                </c:pt>
              </c:strCache>
            </c:strRef>
          </c:cat>
          <c:val>
            <c:numRef>
              <c:f>'Hoja1 (3)'!#REF!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7A-4A11-900A-3D9EFED30FDF}"/>
            </c:ext>
          </c:extLst>
        </c:ser>
        <c:ser>
          <c:idx val="2"/>
          <c:order val="2"/>
          <c:tx>
            <c:strRef>
              <c:f>'Hoja1 (3)'!$B$1:$B$2</c:f>
              <c:strCache>
                <c:ptCount val="2"/>
                <c:pt idx="0">
                  <c:v>¿Es de mayor impacto?</c:v>
                </c:pt>
                <c:pt idx="1">
                  <c:v>SÍ/NO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'Hoja1 (3)'!$A$3:$A$15</c:f>
              <c:strCache>
                <c:ptCount val="13"/>
                <c:pt idx="0">
                  <c:v>Validación de instrumentos de control archivístistico.</c:v>
                </c:pt>
                <c:pt idx="1">
                  <c:v>Baja documental</c:v>
                </c:pt>
                <c:pt idx="2">
                  <c:v>Conservación del patrimonio documental.</c:v>
                </c:pt>
                <c:pt idx="3">
                  <c:v>Valoraciones documentales secundarias.</c:v>
                </c:pt>
                <c:pt idx="4">
                  <c:v>Transferencias de documentos con valores secundarios y/o patrimonio documental.</c:v>
                </c:pt>
                <c:pt idx="5">
                  <c:v>Depósito y resguardo de archivos.</c:v>
                </c:pt>
                <c:pt idx="6">
                  <c:v>Diagnóstico del estado de conservación de material documental patrimonial.</c:v>
                </c:pt>
                <c:pt idx="7">
                  <c:v>Conservación y restauración de material documental patrimonial.</c:v>
                </c:pt>
                <c:pt idx="8">
                  <c:v>Reprografía documental.</c:v>
                </c:pt>
                <c:pt idx="9">
                  <c:v>Consulta de archivos históricos.</c:v>
                </c:pt>
                <c:pt idx="10">
                  <c:v>Difusión del patrimonio documental y servicios del Archivo General del Estado de Oaxaca.</c:v>
                </c:pt>
                <c:pt idx="11">
                  <c:v>Difusión del patrimonio documental.</c:v>
                </c:pt>
                <c:pt idx="12">
                  <c:v>Ejecución de servicios del Archivo General del Estado de Oaxaca.</c:v>
                </c:pt>
              </c:strCache>
            </c:strRef>
          </c:cat>
          <c:val>
            <c:numRef>
              <c:f>'Hoja1 (3)'!$B$3:$B$15</c:f>
              <c:numCache>
                <c:formatCode>0%</c:formatCode>
                <c:ptCount val="13"/>
                <c:pt idx="2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12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97A-4A11-900A-3D9EFED30FDF}"/>
            </c:ext>
          </c:extLst>
        </c:ser>
        <c:ser>
          <c:idx val="3"/>
          <c:order val="3"/>
          <c:tx>
            <c:strRef>
              <c:f>'Hoja1 (3)'!#REF!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'Hoja1 (3)'!$A$3:$A$15</c:f>
              <c:strCache>
                <c:ptCount val="13"/>
                <c:pt idx="0">
                  <c:v>Validación de instrumentos de control archivístistico.</c:v>
                </c:pt>
                <c:pt idx="1">
                  <c:v>Baja documental</c:v>
                </c:pt>
                <c:pt idx="2">
                  <c:v>Conservación del patrimonio documental.</c:v>
                </c:pt>
                <c:pt idx="3">
                  <c:v>Valoraciones documentales secundarias.</c:v>
                </c:pt>
                <c:pt idx="4">
                  <c:v>Transferencias de documentos con valores secundarios y/o patrimonio documental.</c:v>
                </c:pt>
                <c:pt idx="5">
                  <c:v>Depósito y resguardo de archivos.</c:v>
                </c:pt>
                <c:pt idx="6">
                  <c:v>Diagnóstico del estado de conservación de material documental patrimonial.</c:v>
                </c:pt>
                <c:pt idx="7">
                  <c:v>Conservación y restauración de material documental patrimonial.</c:v>
                </c:pt>
                <c:pt idx="8">
                  <c:v>Reprografía documental.</c:v>
                </c:pt>
                <c:pt idx="9">
                  <c:v>Consulta de archivos históricos.</c:v>
                </c:pt>
                <c:pt idx="10">
                  <c:v>Difusión del patrimonio documental y servicios del Archivo General del Estado de Oaxaca.</c:v>
                </c:pt>
                <c:pt idx="11">
                  <c:v>Difusión del patrimonio documental.</c:v>
                </c:pt>
                <c:pt idx="12">
                  <c:v>Ejecución de servicios del Archivo General del Estado de Oaxaca.</c:v>
                </c:pt>
              </c:strCache>
            </c:strRef>
          </c:cat>
          <c:val>
            <c:numRef>
              <c:f>'Hoja1 (3)'!#REF!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97A-4A11-900A-3D9EFED30FDF}"/>
            </c:ext>
          </c:extLst>
        </c:ser>
        <c:ser>
          <c:idx val="4"/>
          <c:order val="4"/>
          <c:tx>
            <c:strRef>
              <c:f>'Hoja1 (3)'!$D$1:$D$2</c:f>
              <c:strCache>
                <c:ptCount val="2"/>
                <c:pt idx="0">
                  <c:v>¿Genera recaudación?</c:v>
                </c:pt>
                <c:pt idx="1">
                  <c:v>SÍ/NO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'Hoja1 (3)'!$A$3:$A$15</c:f>
              <c:strCache>
                <c:ptCount val="13"/>
                <c:pt idx="0">
                  <c:v>Validación de instrumentos de control archivístistico.</c:v>
                </c:pt>
                <c:pt idx="1">
                  <c:v>Baja documental</c:v>
                </c:pt>
                <c:pt idx="2">
                  <c:v>Conservación del patrimonio documental.</c:v>
                </c:pt>
                <c:pt idx="3">
                  <c:v>Valoraciones documentales secundarias.</c:v>
                </c:pt>
                <c:pt idx="4">
                  <c:v>Transferencias de documentos con valores secundarios y/o patrimonio documental.</c:v>
                </c:pt>
                <c:pt idx="5">
                  <c:v>Depósito y resguardo de archivos.</c:v>
                </c:pt>
                <c:pt idx="6">
                  <c:v>Diagnóstico del estado de conservación de material documental patrimonial.</c:v>
                </c:pt>
                <c:pt idx="7">
                  <c:v>Conservación y restauración de material documental patrimonial.</c:v>
                </c:pt>
                <c:pt idx="8">
                  <c:v>Reprografía documental.</c:v>
                </c:pt>
                <c:pt idx="9">
                  <c:v>Consulta de archivos históricos.</c:v>
                </c:pt>
                <c:pt idx="10">
                  <c:v>Difusión del patrimonio documental y servicios del Archivo General del Estado de Oaxaca.</c:v>
                </c:pt>
                <c:pt idx="11">
                  <c:v>Difusión del patrimonio documental.</c:v>
                </c:pt>
                <c:pt idx="12">
                  <c:v>Ejecución de servicios del Archivo General del Estado de Oaxaca.</c:v>
                </c:pt>
              </c:strCache>
            </c:strRef>
          </c:cat>
          <c:val>
            <c:numRef>
              <c:f>'Hoja1 (3)'!$D$3:$D$15</c:f>
              <c:numCache>
                <c:formatCode>0%</c:formatCode>
                <c:ptCount val="13"/>
                <c:pt idx="3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2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97A-4A11-900A-3D9EFED30FDF}"/>
            </c:ext>
          </c:extLst>
        </c:ser>
        <c:ser>
          <c:idx val="5"/>
          <c:order val="5"/>
          <c:tx>
            <c:strRef>
              <c:f>'Hoja1 (3)'!#REF!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'Hoja1 (3)'!$A$3:$A$15</c:f>
              <c:strCache>
                <c:ptCount val="13"/>
                <c:pt idx="0">
                  <c:v>Validación de instrumentos de control archivístistico.</c:v>
                </c:pt>
                <c:pt idx="1">
                  <c:v>Baja documental</c:v>
                </c:pt>
                <c:pt idx="2">
                  <c:v>Conservación del patrimonio documental.</c:v>
                </c:pt>
                <c:pt idx="3">
                  <c:v>Valoraciones documentales secundarias.</c:v>
                </c:pt>
                <c:pt idx="4">
                  <c:v>Transferencias de documentos con valores secundarios y/o patrimonio documental.</c:v>
                </c:pt>
                <c:pt idx="5">
                  <c:v>Depósito y resguardo de archivos.</c:v>
                </c:pt>
                <c:pt idx="6">
                  <c:v>Diagnóstico del estado de conservación de material documental patrimonial.</c:v>
                </c:pt>
                <c:pt idx="7">
                  <c:v>Conservación y restauración de material documental patrimonial.</c:v>
                </c:pt>
                <c:pt idx="8">
                  <c:v>Reprografía documental.</c:v>
                </c:pt>
                <c:pt idx="9">
                  <c:v>Consulta de archivos históricos.</c:v>
                </c:pt>
                <c:pt idx="10">
                  <c:v>Difusión del patrimonio documental y servicios del Archivo General del Estado de Oaxaca.</c:v>
                </c:pt>
                <c:pt idx="11">
                  <c:v>Difusión del patrimonio documental.</c:v>
                </c:pt>
                <c:pt idx="12">
                  <c:v>Ejecución de servicios del Archivo General del Estado de Oaxaca.</c:v>
                </c:pt>
              </c:strCache>
            </c:strRef>
          </c:cat>
          <c:val>
            <c:numRef>
              <c:f>'Hoja1 (3)'!#REF!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97A-4A11-900A-3D9EFED30FDF}"/>
            </c:ext>
          </c:extLst>
        </c:ser>
        <c:ser>
          <c:idx val="6"/>
          <c:order val="6"/>
          <c:tx>
            <c:strRef>
              <c:f>'Hoja1 (3)'!$F$1:$F$2</c:f>
              <c:strCache>
                <c:ptCount val="2"/>
                <c:pt idx="0">
                  <c:v>¿Es de mayor demanda?</c:v>
                </c:pt>
                <c:pt idx="1">
                  <c:v>SÍ/NO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'Hoja1 (3)'!$A$3:$A$15</c:f>
              <c:strCache>
                <c:ptCount val="13"/>
                <c:pt idx="0">
                  <c:v>Validación de instrumentos de control archivístistico.</c:v>
                </c:pt>
                <c:pt idx="1">
                  <c:v>Baja documental</c:v>
                </c:pt>
                <c:pt idx="2">
                  <c:v>Conservación del patrimonio documental.</c:v>
                </c:pt>
                <c:pt idx="3">
                  <c:v>Valoraciones documentales secundarias.</c:v>
                </c:pt>
                <c:pt idx="4">
                  <c:v>Transferencias de documentos con valores secundarios y/o patrimonio documental.</c:v>
                </c:pt>
                <c:pt idx="5">
                  <c:v>Depósito y resguardo de archivos.</c:v>
                </c:pt>
                <c:pt idx="6">
                  <c:v>Diagnóstico del estado de conservación de material documental patrimonial.</c:v>
                </c:pt>
                <c:pt idx="7">
                  <c:v>Conservación y restauración de material documental patrimonial.</c:v>
                </c:pt>
                <c:pt idx="8">
                  <c:v>Reprografía documental.</c:v>
                </c:pt>
                <c:pt idx="9">
                  <c:v>Consulta de archivos históricos.</c:v>
                </c:pt>
                <c:pt idx="10">
                  <c:v>Difusión del patrimonio documental y servicios del Archivo General del Estado de Oaxaca.</c:v>
                </c:pt>
                <c:pt idx="11">
                  <c:v>Difusión del patrimonio documental.</c:v>
                </c:pt>
                <c:pt idx="12">
                  <c:v>Ejecución de servicios del Archivo General del Estado de Oaxaca.</c:v>
                </c:pt>
              </c:strCache>
            </c:strRef>
          </c:cat>
          <c:val>
            <c:numRef>
              <c:f>'Hoja1 (3)'!$F$3:$F$15</c:f>
              <c:numCache>
                <c:formatCode>0%</c:formatCode>
                <c:ptCount val="13"/>
                <c:pt idx="0">
                  <c:v>0.25</c:v>
                </c:pt>
                <c:pt idx="2">
                  <c:v>0.25</c:v>
                </c:pt>
                <c:pt idx="3">
                  <c:v>0.25</c:v>
                </c:pt>
                <c:pt idx="5">
                  <c:v>0.25</c:v>
                </c:pt>
                <c:pt idx="8">
                  <c:v>0.25</c:v>
                </c:pt>
                <c:pt idx="9">
                  <c:v>0.25</c:v>
                </c:pt>
                <c:pt idx="11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97A-4A11-900A-3D9EFED30FDF}"/>
            </c:ext>
          </c:extLst>
        </c:ser>
        <c:ser>
          <c:idx val="7"/>
          <c:order val="7"/>
          <c:tx>
            <c:strRef>
              <c:f>'Hoja1 (3)'!#REF!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'Hoja1 (3)'!$A$3:$A$15</c:f>
              <c:strCache>
                <c:ptCount val="13"/>
                <c:pt idx="0">
                  <c:v>Validación de instrumentos de control archivístistico.</c:v>
                </c:pt>
                <c:pt idx="1">
                  <c:v>Baja documental</c:v>
                </c:pt>
                <c:pt idx="2">
                  <c:v>Conservación del patrimonio documental.</c:v>
                </c:pt>
                <c:pt idx="3">
                  <c:v>Valoraciones documentales secundarias.</c:v>
                </c:pt>
                <c:pt idx="4">
                  <c:v>Transferencias de documentos con valores secundarios y/o patrimonio documental.</c:v>
                </c:pt>
                <c:pt idx="5">
                  <c:v>Depósito y resguardo de archivos.</c:v>
                </c:pt>
                <c:pt idx="6">
                  <c:v>Diagnóstico del estado de conservación de material documental patrimonial.</c:v>
                </c:pt>
                <c:pt idx="7">
                  <c:v>Conservación y restauración de material documental patrimonial.</c:v>
                </c:pt>
                <c:pt idx="8">
                  <c:v>Reprografía documental.</c:v>
                </c:pt>
                <c:pt idx="9">
                  <c:v>Consulta de archivos históricos.</c:v>
                </c:pt>
                <c:pt idx="10">
                  <c:v>Difusión del patrimonio documental y servicios del Archivo General del Estado de Oaxaca.</c:v>
                </c:pt>
                <c:pt idx="11">
                  <c:v>Difusión del patrimonio documental.</c:v>
                </c:pt>
                <c:pt idx="12">
                  <c:v>Ejecución de servicios del Archivo General del Estado de Oaxaca.</c:v>
                </c:pt>
              </c:strCache>
            </c:strRef>
          </c:cat>
          <c:val>
            <c:numRef>
              <c:f>'Hoja1 (3)'!#REF!</c:f>
              <c:numCache>
                <c:formatCode>0%</c:formatCode>
                <c:ptCount val="13"/>
                <c:pt idx="1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97A-4A11-900A-3D9EFED30FDF}"/>
            </c:ext>
          </c:extLst>
        </c:ser>
        <c:ser>
          <c:idx val="8"/>
          <c:order val="8"/>
          <c:tx>
            <c:strRef>
              <c:f>'Hoja1 (3)'!$H$1:$H$2</c:f>
              <c:strCache>
                <c:ptCount val="2"/>
                <c:pt idx="0">
                  <c:v>¿Es de mayor ejecución?</c:v>
                </c:pt>
                <c:pt idx="1">
                  <c:v>SÍ/NO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'Hoja1 (3)'!$A$3:$A$15</c:f>
              <c:strCache>
                <c:ptCount val="13"/>
                <c:pt idx="0">
                  <c:v>Validación de instrumentos de control archivístistico.</c:v>
                </c:pt>
                <c:pt idx="1">
                  <c:v>Baja documental</c:v>
                </c:pt>
                <c:pt idx="2">
                  <c:v>Conservación del patrimonio documental.</c:v>
                </c:pt>
                <c:pt idx="3">
                  <c:v>Valoraciones documentales secundarias.</c:v>
                </c:pt>
                <c:pt idx="4">
                  <c:v>Transferencias de documentos con valores secundarios y/o patrimonio documental.</c:v>
                </c:pt>
                <c:pt idx="5">
                  <c:v>Depósito y resguardo de archivos.</c:v>
                </c:pt>
                <c:pt idx="6">
                  <c:v>Diagnóstico del estado de conservación de material documental patrimonial.</c:v>
                </c:pt>
                <c:pt idx="7">
                  <c:v>Conservación y restauración de material documental patrimonial.</c:v>
                </c:pt>
                <c:pt idx="8">
                  <c:v>Reprografía documental.</c:v>
                </c:pt>
                <c:pt idx="9">
                  <c:v>Consulta de archivos históricos.</c:v>
                </c:pt>
                <c:pt idx="10">
                  <c:v>Difusión del patrimonio documental y servicios del Archivo General del Estado de Oaxaca.</c:v>
                </c:pt>
                <c:pt idx="11">
                  <c:v>Difusión del patrimonio documental.</c:v>
                </c:pt>
                <c:pt idx="12">
                  <c:v>Ejecución de servicios del Archivo General del Estado de Oaxaca.</c:v>
                </c:pt>
              </c:strCache>
            </c:strRef>
          </c:cat>
          <c:val>
            <c:numRef>
              <c:f>'Hoja1 (3)'!$H$3:$H$15</c:f>
              <c:numCache>
                <c:formatCode>0%</c:formatCode>
                <c:ptCount val="13"/>
                <c:pt idx="0">
                  <c:v>0.25</c:v>
                </c:pt>
                <c:pt idx="2">
                  <c:v>0.25</c:v>
                </c:pt>
                <c:pt idx="5">
                  <c:v>0.25</c:v>
                </c:pt>
                <c:pt idx="6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97A-4A11-900A-3D9EFED30FDF}"/>
            </c:ext>
          </c:extLst>
        </c:ser>
        <c:ser>
          <c:idx val="9"/>
          <c:order val="9"/>
          <c:tx>
            <c:strRef>
              <c:f>'Hoja1 (3)'!#REF!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'Hoja1 (3)'!$A$3:$A$15</c:f>
              <c:strCache>
                <c:ptCount val="13"/>
                <c:pt idx="0">
                  <c:v>Validación de instrumentos de control archivístistico.</c:v>
                </c:pt>
                <c:pt idx="1">
                  <c:v>Baja documental</c:v>
                </c:pt>
                <c:pt idx="2">
                  <c:v>Conservación del patrimonio documental.</c:v>
                </c:pt>
                <c:pt idx="3">
                  <c:v>Valoraciones documentales secundarias.</c:v>
                </c:pt>
                <c:pt idx="4">
                  <c:v>Transferencias de documentos con valores secundarios y/o patrimonio documental.</c:v>
                </c:pt>
                <c:pt idx="5">
                  <c:v>Depósito y resguardo de archivos.</c:v>
                </c:pt>
                <c:pt idx="6">
                  <c:v>Diagnóstico del estado de conservación de material documental patrimonial.</c:v>
                </c:pt>
                <c:pt idx="7">
                  <c:v>Conservación y restauración de material documental patrimonial.</c:v>
                </c:pt>
                <c:pt idx="8">
                  <c:v>Reprografía documental.</c:v>
                </c:pt>
                <c:pt idx="9">
                  <c:v>Consulta de archivos históricos.</c:v>
                </c:pt>
                <c:pt idx="10">
                  <c:v>Difusión del patrimonio documental y servicios del Archivo General del Estado de Oaxaca.</c:v>
                </c:pt>
                <c:pt idx="11">
                  <c:v>Difusión del patrimonio documental.</c:v>
                </c:pt>
                <c:pt idx="12">
                  <c:v>Ejecución de servicios del Archivo General del Estado de Oaxaca.</c:v>
                </c:pt>
              </c:strCache>
            </c:strRef>
          </c:cat>
          <c:val>
            <c:numRef>
              <c:f>'Hoja1 (3)'!#REF!</c:f>
              <c:numCache>
                <c:formatCode>0%</c:formatCode>
                <c:ptCount val="13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97A-4A11-900A-3D9EFED30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01182320"/>
        <c:axId val="601175248"/>
      </c:barChart>
      <c:catAx>
        <c:axId val="60118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1175248"/>
        <c:crosses val="autoZero"/>
        <c:auto val="1"/>
        <c:lblAlgn val="ctr"/>
        <c:lblOffset val="100"/>
        <c:noMultiLvlLbl val="0"/>
      </c:catAx>
      <c:valAx>
        <c:axId val="601175248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1182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1205883639545056"/>
          <c:y val="0.10199253041947226"/>
          <c:w val="0.77968569553805778"/>
          <c:h val="0.40722265464951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'Hoja1 (3)'!$A$3:$A$15</c:f>
              <c:strCache>
                <c:ptCount val="13"/>
                <c:pt idx="0">
                  <c:v>Validación de instrumentos de control archivístistico.</c:v>
                </c:pt>
                <c:pt idx="1">
                  <c:v>Baja documental</c:v>
                </c:pt>
                <c:pt idx="2">
                  <c:v>Conservación del patrimonio documental.</c:v>
                </c:pt>
                <c:pt idx="3">
                  <c:v>Valoraciones documentales secundarias.</c:v>
                </c:pt>
                <c:pt idx="4">
                  <c:v>Transferencias de documentos con valores secundarios y/o patrimonio documental.</c:v>
                </c:pt>
                <c:pt idx="5">
                  <c:v>Depósito y resguardo de archivos.</c:v>
                </c:pt>
                <c:pt idx="6">
                  <c:v>Diagnóstico del estado de conservación de material documental patrimonial.</c:v>
                </c:pt>
                <c:pt idx="7">
                  <c:v>Conservación y restauración de material documental patrimonial.</c:v>
                </c:pt>
                <c:pt idx="8">
                  <c:v>Reprografía documental.</c:v>
                </c:pt>
                <c:pt idx="9">
                  <c:v>Consulta de archivos históricos.</c:v>
                </c:pt>
                <c:pt idx="10">
                  <c:v>Difusión del patrimonio documental y servicios del Archivo General del Estado de Oaxaca.</c:v>
                </c:pt>
                <c:pt idx="11">
                  <c:v>Difusión del patrimonio documental.</c:v>
                </c:pt>
                <c:pt idx="12">
                  <c:v>Ejecución de servicios del Archivo General del Estado de Oaxaca.</c:v>
                </c:pt>
              </c:strCache>
            </c:strRef>
          </c:cat>
          <c:val>
            <c:numRef>
              <c:f>'Hoja1 (3)'!$J$3:$J$15</c:f>
              <c:numCache>
                <c:formatCode>0%</c:formatCode>
                <c:ptCount val="13"/>
                <c:pt idx="0">
                  <c:v>0.5</c:v>
                </c:pt>
                <c:pt idx="1">
                  <c:v>0</c:v>
                </c:pt>
                <c:pt idx="2">
                  <c:v>0.75</c:v>
                </c:pt>
                <c:pt idx="3">
                  <c:v>0.5</c:v>
                </c:pt>
                <c:pt idx="4">
                  <c:v>0</c:v>
                </c:pt>
                <c:pt idx="5">
                  <c:v>0.75</c:v>
                </c:pt>
                <c:pt idx="6">
                  <c:v>0.5</c:v>
                </c:pt>
                <c:pt idx="7">
                  <c:v>0.5</c:v>
                </c:pt>
                <c:pt idx="8">
                  <c:v>0.75</c:v>
                </c:pt>
                <c:pt idx="9">
                  <c:v>0.75</c:v>
                </c:pt>
                <c:pt idx="10">
                  <c:v>0.25</c:v>
                </c:pt>
                <c:pt idx="11">
                  <c:v>0.25</c:v>
                </c:pt>
                <c:pt idx="12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BC-4A43-8776-4A71EC2D6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1176880"/>
        <c:axId val="601185040"/>
      </c:barChart>
      <c:catAx>
        <c:axId val="60117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1185040"/>
        <c:crosses val="autoZero"/>
        <c:auto val="1"/>
        <c:lblAlgn val="ctr"/>
        <c:lblOffset val="100"/>
        <c:noMultiLvlLbl val="0"/>
      </c:catAx>
      <c:valAx>
        <c:axId val="60118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1176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Procesos con mayor recaudación anual </a:t>
            </a:r>
          </a:p>
        </c:rich>
      </c:tx>
      <c:layout>
        <c:manualLayout>
          <c:xMode val="edge"/>
          <c:yMode val="edge"/>
          <c:x val="0.27987645834499791"/>
          <c:y val="1.4345990846241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AGEO'!$B$3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 AGEO'!$A$4:$A$17</c:f>
              <c:strCache>
                <c:ptCount val="14"/>
                <c:pt idx="1">
                  <c:v>Validación de instrumentos de control archivístistico.</c:v>
                </c:pt>
                <c:pt idx="2">
                  <c:v>Baja documental</c:v>
                </c:pt>
                <c:pt idx="3">
                  <c:v>Conservación del patrimonio documental.</c:v>
                </c:pt>
                <c:pt idx="4">
                  <c:v>Valoraciones documentales secundarias.</c:v>
                </c:pt>
                <c:pt idx="5">
                  <c:v>Transferencias de documentos con valores secundarios y/o patrimonio documental.</c:v>
                </c:pt>
                <c:pt idx="6">
                  <c:v>Depósito y resguardo de archivos.</c:v>
                </c:pt>
                <c:pt idx="7">
                  <c:v>Diagnóstico del estado de conservación de material documental patrimonial.</c:v>
                </c:pt>
                <c:pt idx="8">
                  <c:v>Conservación y restauración de material documental patrimonial.</c:v>
                </c:pt>
                <c:pt idx="9">
                  <c:v>Reprografía documental.</c:v>
                </c:pt>
                <c:pt idx="10">
                  <c:v>Consulta de archivos históricos.</c:v>
                </c:pt>
                <c:pt idx="11">
                  <c:v>Difusión del patrimonio documental y servicios del Archivo General del Estado de Oaxaca.</c:v>
                </c:pt>
                <c:pt idx="12">
                  <c:v>Difusión del patrimonio documental.</c:v>
                </c:pt>
                <c:pt idx="13">
                  <c:v>Ejecución de servicios del Archivo General del Estado de Oaxaca.</c:v>
                </c:pt>
              </c:strCache>
            </c:strRef>
          </c:cat>
          <c:val>
            <c:numRef>
              <c:f>'2 AGEO'!$B$4:$B$17</c:f>
              <c:numCache>
                <c:formatCode>General</c:formatCode>
                <c:ptCount val="14"/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9D-4334-9125-1F88F2D7D670}"/>
            </c:ext>
          </c:extLst>
        </c:ser>
        <c:ser>
          <c:idx val="1"/>
          <c:order val="1"/>
          <c:tx>
            <c:strRef>
              <c:f>'2 AGEO'!$C$3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 AGEO'!$A$4:$A$17</c:f>
              <c:strCache>
                <c:ptCount val="14"/>
                <c:pt idx="1">
                  <c:v>Validación de instrumentos de control archivístistico.</c:v>
                </c:pt>
                <c:pt idx="2">
                  <c:v>Baja documental</c:v>
                </c:pt>
                <c:pt idx="3">
                  <c:v>Conservación del patrimonio documental.</c:v>
                </c:pt>
                <c:pt idx="4">
                  <c:v>Valoraciones documentales secundarias.</c:v>
                </c:pt>
                <c:pt idx="5">
                  <c:v>Transferencias de documentos con valores secundarios y/o patrimonio documental.</c:v>
                </c:pt>
                <c:pt idx="6">
                  <c:v>Depósito y resguardo de archivos.</c:v>
                </c:pt>
                <c:pt idx="7">
                  <c:v>Diagnóstico del estado de conservación de material documental patrimonial.</c:v>
                </c:pt>
                <c:pt idx="8">
                  <c:v>Conservación y restauración de material documental patrimonial.</c:v>
                </c:pt>
                <c:pt idx="9">
                  <c:v>Reprografía documental.</c:v>
                </c:pt>
                <c:pt idx="10">
                  <c:v>Consulta de archivos históricos.</c:v>
                </c:pt>
                <c:pt idx="11">
                  <c:v>Difusión del patrimonio documental y servicios del Archivo General del Estado de Oaxaca.</c:v>
                </c:pt>
                <c:pt idx="12">
                  <c:v>Difusión del patrimonio documental.</c:v>
                </c:pt>
                <c:pt idx="13">
                  <c:v>Ejecución de servicios del Archivo General del Estado de Oaxaca.</c:v>
                </c:pt>
              </c:strCache>
            </c:strRef>
          </c:cat>
          <c:val>
            <c:numRef>
              <c:f>'2 AGEO'!$C$4:$C$17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19D-4334-9125-1F88F2D7D670}"/>
            </c:ext>
          </c:extLst>
        </c:ser>
        <c:ser>
          <c:idx val="2"/>
          <c:order val="2"/>
          <c:tx>
            <c:strRef>
              <c:f>'2 AGEO'!$D$3</c:f>
              <c:strCache>
                <c:ptCount val="1"/>
                <c:pt idx="0">
                  <c:v>Recaudación anual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 AGEO'!$A$4:$A$17</c:f>
              <c:strCache>
                <c:ptCount val="14"/>
                <c:pt idx="1">
                  <c:v>Validación de instrumentos de control archivístistico.</c:v>
                </c:pt>
                <c:pt idx="2">
                  <c:v>Baja documental</c:v>
                </c:pt>
                <c:pt idx="3">
                  <c:v>Conservación del patrimonio documental.</c:v>
                </c:pt>
                <c:pt idx="4">
                  <c:v>Valoraciones documentales secundarias.</c:v>
                </c:pt>
                <c:pt idx="5">
                  <c:v>Transferencias de documentos con valores secundarios y/o patrimonio documental.</c:v>
                </c:pt>
                <c:pt idx="6">
                  <c:v>Depósito y resguardo de archivos.</c:v>
                </c:pt>
                <c:pt idx="7">
                  <c:v>Diagnóstico del estado de conservación de material documental patrimonial.</c:v>
                </c:pt>
                <c:pt idx="8">
                  <c:v>Conservación y restauración de material documental patrimonial.</c:v>
                </c:pt>
                <c:pt idx="9">
                  <c:v>Reprografía documental.</c:v>
                </c:pt>
                <c:pt idx="10">
                  <c:v>Consulta de archivos históricos.</c:v>
                </c:pt>
                <c:pt idx="11">
                  <c:v>Difusión del patrimonio documental y servicios del Archivo General del Estado de Oaxaca.</c:v>
                </c:pt>
                <c:pt idx="12">
                  <c:v>Difusión del patrimonio documental.</c:v>
                </c:pt>
                <c:pt idx="13">
                  <c:v>Ejecución de servicios del Archivo General del Estado de Oaxaca.</c:v>
                </c:pt>
              </c:strCache>
            </c:strRef>
          </c:cat>
          <c:val>
            <c:numRef>
              <c:f>'2 AGEO'!$D$4:$D$17</c:f>
              <c:numCache>
                <c:formatCode>_-[$$-80A]* #,##0.00_-;\-[$$-80A]* #,##0.00_-;_-[$$-80A]* "-"??_-;_-@_-</c:formatCode>
                <c:ptCount val="14"/>
                <c:pt idx="1">
                  <c:v>30000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19D-4334-9125-1F88F2D7D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1182864"/>
        <c:axId val="601169808"/>
      </c:barChart>
      <c:catAx>
        <c:axId val="60118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1169808"/>
        <c:crosses val="autoZero"/>
        <c:auto val="1"/>
        <c:lblAlgn val="ctr"/>
        <c:lblOffset val="100"/>
        <c:noMultiLvlLbl val="0"/>
      </c:catAx>
      <c:valAx>
        <c:axId val="60116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118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Clasificación de procesos según su demanda anual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AGEO'!$B$20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 AGEO'!$A$21:$A$34</c:f>
              <c:strCache>
                <c:ptCount val="14"/>
                <c:pt idx="1">
                  <c:v>Validación de instrumentos de control archivístistico.</c:v>
                </c:pt>
                <c:pt idx="2">
                  <c:v>Baja documental</c:v>
                </c:pt>
                <c:pt idx="3">
                  <c:v>Conservación del patrimonio documental.</c:v>
                </c:pt>
                <c:pt idx="4">
                  <c:v>Valoraciones documentales secundarias.</c:v>
                </c:pt>
                <c:pt idx="5">
                  <c:v>Transferencias de documentos con valores secundarios y/o patrimonio documental.</c:v>
                </c:pt>
                <c:pt idx="6">
                  <c:v>Depósito y resguardo de archivos.</c:v>
                </c:pt>
                <c:pt idx="7">
                  <c:v>Diagnóstico del estado de conservación de material documental patrimonial.</c:v>
                </c:pt>
                <c:pt idx="8">
                  <c:v>Conservación y restauración de material documental patrimonial.</c:v>
                </c:pt>
                <c:pt idx="9">
                  <c:v>Reprografía documental.</c:v>
                </c:pt>
                <c:pt idx="10">
                  <c:v>Consulta de archivos históricos.</c:v>
                </c:pt>
                <c:pt idx="11">
                  <c:v>Difusión del patrimonio documental y servicios del Archivo General del Estado de Oaxaca.</c:v>
                </c:pt>
                <c:pt idx="12">
                  <c:v>Difusión del patrimonio documental.</c:v>
                </c:pt>
                <c:pt idx="13">
                  <c:v>Ejecución de servicios del Archivo General del Estado de Oaxaca.</c:v>
                </c:pt>
              </c:strCache>
            </c:strRef>
          </c:cat>
          <c:val>
            <c:numRef>
              <c:f>'2 AGEO'!$B$21:$B$34</c:f>
              <c:numCache>
                <c:formatCode>General</c:formatCode>
                <c:ptCount val="14"/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B7-4549-8981-FF96606BAEDD}"/>
            </c:ext>
          </c:extLst>
        </c:ser>
        <c:ser>
          <c:idx val="1"/>
          <c:order val="1"/>
          <c:tx>
            <c:strRef>
              <c:f>'2 AGEO'!$C$20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 AGEO'!$A$21:$A$34</c:f>
              <c:strCache>
                <c:ptCount val="14"/>
                <c:pt idx="1">
                  <c:v>Validación de instrumentos de control archivístistico.</c:v>
                </c:pt>
                <c:pt idx="2">
                  <c:v>Baja documental</c:v>
                </c:pt>
                <c:pt idx="3">
                  <c:v>Conservación del patrimonio documental.</c:v>
                </c:pt>
                <c:pt idx="4">
                  <c:v>Valoraciones documentales secundarias.</c:v>
                </c:pt>
                <c:pt idx="5">
                  <c:v>Transferencias de documentos con valores secundarios y/o patrimonio documental.</c:v>
                </c:pt>
                <c:pt idx="6">
                  <c:v>Depósito y resguardo de archivos.</c:v>
                </c:pt>
                <c:pt idx="7">
                  <c:v>Diagnóstico del estado de conservación de material documental patrimonial.</c:v>
                </c:pt>
                <c:pt idx="8">
                  <c:v>Conservación y restauración de material documental patrimonial.</c:v>
                </c:pt>
                <c:pt idx="9">
                  <c:v>Reprografía documental.</c:v>
                </c:pt>
                <c:pt idx="10">
                  <c:v>Consulta de archivos históricos.</c:v>
                </c:pt>
                <c:pt idx="11">
                  <c:v>Difusión del patrimonio documental y servicios del Archivo General del Estado de Oaxaca.</c:v>
                </c:pt>
                <c:pt idx="12">
                  <c:v>Difusión del patrimonio documental.</c:v>
                </c:pt>
                <c:pt idx="13">
                  <c:v>Ejecución de servicios del Archivo General del Estado de Oaxaca.</c:v>
                </c:pt>
              </c:strCache>
            </c:strRef>
          </c:cat>
          <c:val>
            <c:numRef>
              <c:f>'2 AGEO'!$C$21:$C$34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9B7-4549-8981-FF96606BAEDD}"/>
            </c:ext>
          </c:extLst>
        </c:ser>
        <c:ser>
          <c:idx val="2"/>
          <c:order val="2"/>
          <c:tx>
            <c:strRef>
              <c:f>'2 AGEO'!$D$20</c:f>
              <c:strCache>
                <c:ptCount val="1"/>
                <c:pt idx="0">
                  <c:v>Número de ejecuciones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 AGEO'!$A$21:$A$34</c:f>
              <c:strCache>
                <c:ptCount val="14"/>
                <c:pt idx="1">
                  <c:v>Validación de instrumentos de control archivístistico.</c:v>
                </c:pt>
                <c:pt idx="2">
                  <c:v>Baja documental</c:v>
                </c:pt>
                <c:pt idx="3">
                  <c:v>Conservación del patrimonio documental.</c:v>
                </c:pt>
                <c:pt idx="4">
                  <c:v>Valoraciones documentales secundarias.</c:v>
                </c:pt>
                <c:pt idx="5">
                  <c:v>Transferencias de documentos con valores secundarios y/o patrimonio documental.</c:v>
                </c:pt>
                <c:pt idx="6">
                  <c:v>Depósito y resguardo de archivos.</c:v>
                </c:pt>
                <c:pt idx="7">
                  <c:v>Diagnóstico del estado de conservación de material documental patrimonial.</c:v>
                </c:pt>
                <c:pt idx="8">
                  <c:v>Conservación y restauración de material documental patrimonial.</c:v>
                </c:pt>
                <c:pt idx="9">
                  <c:v>Reprografía documental.</c:v>
                </c:pt>
                <c:pt idx="10">
                  <c:v>Consulta de archivos históricos.</c:v>
                </c:pt>
                <c:pt idx="11">
                  <c:v>Difusión del patrimonio documental y servicios del Archivo General del Estado de Oaxaca.</c:v>
                </c:pt>
                <c:pt idx="12">
                  <c:v>Difusión del patrimonio documental.</c:v>
                </c:pt>
                <c:pt idx="13">
                  <c:v>Ejecución de servicios del Archivo General del Estado de Oaxaca.</c:v>
                </c:pt>
              </c:strCache>
            </c:strRef>
          </c:cat>
          <c:val>
            <c:numRef>
              <c:f>'2 AGEO'!$D$21:$D$34</c:f>
              <c:numCache>
                <c:formatCode>General</c:formatCode>
                <c:ptCount val="14"/>
                <c:pt idx="1">
                  <c:v>420</c:v>
                </c:pt>
                <c:pt idx="2">
                  <c:v>400</c:v>
                </c:pt>
                <c:pt idx="3">
                  <c:v>380</c:v>
                </c:pt>
                <c:pt idx="4">
                  <c:v>203</c:v>
                </c:pt>
                <c:pt idx="5">
                  <c:v>200</c:v>
                </c:pt>
                <c:pt idx="6">
                  <c:v>120</c:v>
                </c:pt>
                <c:pt idx="7">
                  <c:v>100</c:v>
                </c:pt>
                <c:pt idx="8">
                  <c:v>80</c:v>
                </c:pt>
                <c:pt idx="9">
                  <c:v>80</c:v>
                </c:pt>
                <c:pt idx="10">
                  <c:v>60</c:v>
                </c:pt>
                <c:pt idx="11">
                  <c:v>50</c:v>
                </c:pt>
                <c:pt idx="12">
                  <c:v>40</c:v>
                </c:pt>
                <c:pt idx="13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9B7-4549-8981-FF96606BA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1177968"/>
        <c:axId val="601170352"/>
      </c:barChart>
      <c:catAx>
        <c:axId val="60117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1170352"/>
        <c:crosses val="autoZero"/>
        <c:auto val="1"/>
        <c:lblAlgn val="ctr"/>
        <c:lblOffset val="100"/>
        <c:noMultiLvlLbl val="0"/>
      </c:catAx>
      <c:valAx>
        <c:axId val="60117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1177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Procesos con impacto directo a la ciudadania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 AGEO'!$A$38:$A$50</c:f>
              <c:strCache>
                <c:ptCount val="13"/>
                <c:pt idx="0">
                  <c:v>Validación de instrumentos de control archivístistico.</c:v>
                </c:pt>
                <c:pt idx="1">
                  <c:v>Baja documental</c:v>
                </c:pt>
                <c:pt idx="2">
                  <c:v>Conservación del patrimonio documental.</c:v>
                </c:pt>
                <c:pt idx="3">
                  <c:v>Valoraciones documentales secundarias.</c:v>
                </c:pt>
                <c:pt idx="4">
                  <c:v>Transferencias de documentos con valores secundarios y/o patrimonio documental.</c:v>
                </c:pt>
                <c:pt idx="5">
                  <c:v>Depósito y resguardo de archivos.</c:v>
                </c:pt>
                <c:pt idx="6">
                  <c:v>Diagnóstico del estado de conservación de material documental patrimonial.</c:v>
                </c:pt>
                <c:pt idx="7">
                  <c:v>Conservación y restauración de material documental patrimonial.</c:v>
                </c:pt>
                <c:pt idx="8">
                  <c:v>Reprografía documental.</c:v>
                </c:pt>
                <c:pt idx="9">
                  <c:v>Consulta de archivos históricos.</c:v>
                </c:pt>
                <c:pt idx="10">
                  <c:v>Difusión del patrimonio documental y servicios del Archivo General del Estado de Oaxaca.</c:v>
                </c:pt>
                <c:pt idx="11">
                  <c:v>Difusión del patrimonio documental.</c:v>
                </c:pt>
                <c:pt idx="12">
                  <c:v>Ejecución de servicios del Archivo General del Estado de Oaxaca.</c:v>
                </c:pt>
              </c:strCache>
            </c:strRef>
          </c:cat>
          <c:val>
            <c:numRef>
              <c:f>'2 AGEO'!$B$38:$B$50</c:f>
              <c:numCache>
                <c:formatCode>General</c:formatCode>
                <c:ptCount val="13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8A-455C-AFDD-80C1FA486DA3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 AGEO'!$A$38:$A$50</c:f>
              <c:strCache>
                <c:ptCount val="13"/>
                <c:pt idx="0">
                  <c:v>Validación de instrumentos de control archivístistico.</c:v>
                </c:pt>
                <c:pt idx="1">
                  <c:v>Baja documental</c:v>
                </c:pt>
                <c:pt idx="2">
                  <c:v>Conservación del patrimonio documental.</c:v>
                </c:pt>
                <c:pt idx="3">
                  <c:v>Valoraciones documentales secundarias.</c:v>
                </c:pt>
                <c:pt idx="4">
                  <c:v>Transferencias de documentos con valores secundarios y/o patrimonio documental.</c:v>
                </c:pt>
                <c:pt idx="5">
                  <c:v>Depósito y resguardo de archivos.</c:v>
                </c:pt>
                <c:pt idx="6">
                  <c:v>Diagnóstico del estado de conservación de material documental patrimonial.</c:v>
                </c:pt>
                <c:pt idx="7">
                  <c:v>Conservación y restauración de material documental patrimonial.</c:v>
                </c:pt>
                <c:pt idx="8">
                  <c:v>Reprografía documental.</c:v>
                </c:pt>
                <c:pt idx="9">
                  <c:v>Consulta de archivos históricos.</c:v>
                </c:pt>
                <c:pt idx="10">
                  <c:v>Difusión del patrimonio documental y servicios del Archivo General del Estado de Oaxaca.</c:v>
                </c:pt>
                <c:pt idx="11">
                  <c:v>Difusión del patrimonio documental.</c:v>
                </c:pt>
                <c:pt idx="12">
                  <c:v>Ejecución de servicios del Archivo General del Estado de Oaxaca.</c:v>
                </c:pt>
              </c:strCache>
            </c:strRef>
          </c:cat>
          <c:val>
            <c:numRef>
              <c:f>'2 AGEO'!$C$38:$C$50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8A-455C-AFDD-80C1FA486DA3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 AGEO'!$A$38:$A$50</c:f>
              <c:strCache>
                <c:ptCount val="13"/>
                <c:pt idx="0">
                  <c:v>Validación de instrumentos de control archivístistico.</c:v>
                </c:pt>
                <c:pt idx="1">
                  <c:v>Baja documental</c:v>
                </c:pt>
                <c:pt idx="2">
                  <c:v>Conservación del patrimonio documental.</c:v>
                </c:pt>
                <c:pt idx="3">
                  <c:v>Valoraciones documentales secundarias.</c:v>
                </c:pt>
                <c:pt idx="4">
                  <c:v>Transferencias de documentos con valores secundarios y/o patrimonio documental.</c:v>
                </c:pt>
                <c:pt idx="5">
                  <c:v>Depósito y resguardo de archivos.</c:v>
                </c:pt>
                <c:pt idx="6">
                  <c:v>Diagnóstico del estado de conservación de material documental patrimonial.</c:v>
                </c:pt>
                <c:pt idx="7">
                  <c:v>Conservación y restauración de material documental patrimonial.</c:v>
                </c:pt>
                <c:pt idx="8">
                  <c:v>Reprografía documental.</c:v>
                </c:pt>
                <c:pt idx="9">
                  <c:v>Consulta de archivos históricos.</c:v>
                </c:pt>
                <c:pt idx="10">
                  <c:v>Difusión del patrimonio documental y servicios del Archivo General del Estado de Oaxaca.</c:v>
                </c:pt>
                <c:pt idx="11">
                  <c:v>Difusión del patrimonio documental.</c:v>
                </c:pt>
                <c:pt idx="12">
                  <c:v>Ejecución de servicios del Archivo General del Estado de Oaxaca.</c:v>
                </c:pt>
              </c:strCache>
            </c:strRef>
          </c:cat>
          <c:val>
            <c:numRef>
              <c:f>'2 AGEO'!$D$38:$D$50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68A-455C-AFDD-80C1FA486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1177424"/>
        <c:axId val="601183952"/>
      </c:barChart>
      <c:catAx>
        <c:axId val="60117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1183952"/>
        <c:crosses val="autoZero"/>
        <c:auto val="1"/>
        <c:lblAlgn val="ctr"/>
        <c:lblOffset val="100"/>
        <c:noMultiLvlLbl val="0"/>
      </c:catAx>
      <c:valAx>
        <c:axId val="6011839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1177424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Procesos con mayor recaudación anual </a:t>
            </a:r>
          </a:p>
        </c:rich>
      </c:tx>
      <c:layout>
        <c:manualLayout>
          <c:xMode val="edge"/>
          <c:yMode val="edge"/>
          <c:x val="0.27987645834499791"/>
          <c:y val="1.4345990846241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FIFEO'!$B$3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 FIFEO'!$A$4:$A$17</c:f>
              <c:strCache>
                <c:ptCount val="14"/>
                <c:pt idx="1">
                  <c:v>Validación de instrumentos de control archivístistico.</c:v>
                </c:pt>
                <c:pt idx="2">
                  <c:v>Baja documental</c:v>
                </c:pt>
                <c:pt idx="3">
                  <c:v>Conservación del patrimonio documental.</c:v>
                </c:pt>
                <c:pt idx="4">
                  <c:v>Valoraciones documentales secundarias.</c:v>
                </c:pt>
                <c:pt idx="5">
                  <c:v>Transferencias de documentos con valores secundarios y/o patrimonio documental.</c:v>
                </c:pt>
                <c:pt idx="6">
                  <c:v>Depósito y resguardo de archivos.</c:v>
                </c:pt>
                <c:pt idx="7">
                  <c:v>Diagnóstico del estado de conservación de material documental patrimonial.</c:v>
                </c:pt>
                <c:pt idx="8">
                  <c:v>Conservación y restauración de material documental patrimonial.</c:v>
                </c:pt>
                <c:pt idx="9">
                  <c:v>Reprografía documental.</c:v>
                </c:pt>
                <c:pt idx="10">
                  <c:v>Consulta de archivos históricos.</c:v>
                </c:pt>
                <c:pt idx="11">
                  <c:v>Difusión del patrimonio documental y servicios del Archivo General del Estado de Oaxaca.</c:v>
                </c:pt>
                <c:pt idx="12">
                  <c:v>Difusión del patrimonio documental.</c:v>
                </c:pt>
                <c:pt idx="13">
                  <c:v>Ejecución de servicios del Archivo General del Estado de Oaxaca.</c:v>
                </c:pt>
              </c:strCache>
            </c:strRef>
          </c:cat>
          <c:val>
            <c:numRef>
              <c:f>'2 FIFEO'!$B$4:$B$17</c:f>
              <c:numCache>
                <c:formatCode>General</c:formatCode>
                <c:ptCount val="14"/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1D-4510-AEB1-5A69C044B3CC}"/>
            </c:ext>
          </c:extLst>
        </c:ser>
        <c:ser>
          <c:idx val="1"/>
          <c:order val="1"/>
          <c:tx>
            <c:strRef>
              <c:f>'2 AGEO'!$C$3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 AGEO'!$A$4:$A$17</c:f>
              <c:strCache>
                <c:ptCount val="14"/>
                <c:pt idx="1">
                  <c:v>Validación de instrumentos de control archivístistico.</c:v>
                </c:pt>
                <c:pt idx="2">
                  <c:v>Baja documental</c:v>
                </c:pt>
                <c:pt idx="3">
                  <c:v>Conservación del patrimonio documental.</c:v>
                </c:pt>
                <c:pt idx="4">
                  <c:v>Valoraciones documentales secundarias.</c:v>
                </c:pt>
                <c:pt idx="5">
                  <c:v>Transferencias de documentos con valores secundarios y/o patrimonio documental.</c:v>
                </c:pt>
                <c:pt idx="6">
                  <c:v>Depósito y resguardo de archivos.</c:v>
                </c:pt>
                <c:pt idx="7">
                  <c:v>Diagnóstico del estado de conservación de material documental patrimonial.</c:v>
                </c:pt>
                <c:pt idx="8">
                  <c:v>Conservación y restauración de material documental patrimonial.</c:v>
                </c:pt>
                <c:pt idx="9">
                  <c:v>Reprografía documental.</c:v>
                </c:pt>
                <c:pt idx="10">
                  <c:v>Consulta de archivos históricos.</c:v>
                </c:pt>
                <c:pt idx="11">
                  <c:v>Difusión del patrimonio documental y servicios del Archivo General del Estado de Oaxaca.</c:v>
                </c:pt>
                <c:pt idx="12">
                  <c:v>Difusión del patrimonio documental.</c:v>
                </c:pt>
                <c:pt idx="13">
                  <c:v>Ejecución de servicios del Archivo General del Estado de Oaxaca.</c:v>
                </c:pt>
              </c:strCache>
            </c:strRef>
          </c:cat>
          <c:val>
            <c:numRef>
              <c:f>'2 AGEO'!$C$4:$C$17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1D-4510-AEB1-5A69C044B3CC}"/>
            </c:ext>
          </c:extLst>
        </c:ser>
        <c:ser>
          <c:idx val="2"/>
          <c:order val="2"/>
          <c:tx>
            <c:strRef>
              <c:f>'2 FIFEO'!$D$3</c:f>
              <c:strCache>
                <c:ptCount val="1"/>
                <c:pt idx="0">
                  <c:v>Recaudación anual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 FIFEO'!$A$4:$A$17</c:f>
              <c:strCache>
                <c:ptCount val="14"/>
                <c:pt idx="1">
                  <c:v>Validación de instrumentos de control archivístistico.</c:v>
                </c:pt>
                <c:pt idx="2">
                  <c:v>Baja documental</c:v>
                </c:pt>
                <c:pt idx="3">
                  <c:v>Conservación del patrimonio documental.</c:v>
                </c:pt>
                <c:pt idx="4">
                  <c:v>Valoraciones documentales secundarias.</c:v>
                </c:pt>
                <c:pt idx="5">
                  <c:v>Transferencias de documentos con valores secundarios y/o patrimonio documental.</c:v>
                </c:pt>
                <c:pt idx="6">
                  <c:v>Depósito y resguardo de archivos.</c:v>
                </c:pt>
                <c:pt idx="7">
                  <c:v>Diagnóstico del estado de conservación de material documental patrimonial.</c:v>
                </c:pt>
                <c:pt idx="8">
                  <c:v>Conservación y restauración de material documental patrimonial.</c:v>
                </c:pt>
                <c:pt idx="9">
                  <c:v>Reprografía documental.</c:v>
                </c:pt>
                <c:pt idx="10">
                  <c:v>Consulta de archivos históricos.</c:v>
                </c:pt>
                <c:pt idx="11">
                  <c:v>Difusión del patrimonio documental y servicios del Archivo General del Estado de Oaxaca.</c:v>
                </c:pt>
                <c:pt idx="12">
                  <c:v>Difusión del patrimonio documental.</c:v>
                </c:pt>
                <c:pt idx="13">
                  <c:v>Ejecución de servicios del Archivo General del Estado de Oaxaca.</c:v>
                </c:pt>
              </c:strCache>
            </c:strRef>
          </c:cat>
          <c:val>
            <c:numRef>
              <c:f>'2 FIFEO'!$D$4:$D$17</c:f>
              <c:numCache>
                <c:formatCode>_-[$$-80A]* #,##0.00_-;\-[$$-80A]* #,##0.00_-;_-[$$-80A]* "-"??_-;_-@_-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01D-4510-AEB1-5A69C044B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1183408"/>
        <c:axId val="601172528"/>
      </c:barChart>
      <c:catAx>
        <c:axId val="60118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1172528"/>
        <c:crosses val="autoZero"/>
        <c:auto val="1"/>
        <c:lblAlgn val="ctr"/>
        <c:lblOffset val="100"/>
        <c:noMultiLvlLbl val="0"/>
      </c:catAx>
      <c:valAx>
        <c:axId val="60117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118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Clasificación de procesos según su demanda anual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 FIFEO'!$B$20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 FIFEO'!$A$21:$A$34</c:f>
              <c:strCache>
                <c:ptCount val="14"/>
                <c:pt idx="1">
                  <c:v>Validación de instrumentos de control archivístistico.</c:v>
                </c:pt>
                <c:pt idx="2">
                  <c:v>Baja documental</c:v>
                </c:pt>
                <c:pt idx="3">
                  <c:v>Conservación del patrimonio documental.</c:v>
                </c:pt>
                <c:pt idx="4">
                  <c:v>Valoraciones documentales secundarias.</c:v>
                </c:pt>
                <c:pt idx="5">
                  <c:v>Transferencias de documentos con valores secundarios y/o patrimonio documental.</c:v>
                </c:pt>
                <c:pt idx="6">
                  <c:v>Depósito y resguardo de archivos.</c:v>
                </c:pt>
                <c:pt idx="7">
                  <c:v>Diagnóstico del estado de conservación de material documental patrimonial.</c:v>
                </c:pt>
                <c:pt idx="8">
                  <c:v>Conservación y restauración de material documental patrimonial.</c:v>
                </c:pt>
                <c:pt idx="9">
                  <c:v>Reprografía documental.</c:v>
                </c:pt>
                <c:pt idx="10">
                  <c:v>Consulta de archivos históricos.</c:v>
                </c:pt>
                <c:pt idx="11">
                  <c:v>Difusión del patrimonio documental y servicios del Archivo General del Estado de Oaxaca.</c:v>
                </c:pt>
                <c:pt idx="12">
                  <c:v>Difusión del patrimonio documental.</c:v>
                </c:pt>
                <c:pt idx="13">
                  <c:v>Ejecución de servicios del Archivo General del Estado de Oaxaca.</c:v>
                </c:pt>
              </c:strCache>
            </c:strRef>
          </c:cat>
          <c:val>
            <c:numRef>
              <c:f>'2 FIFEO'!$B$21:$B$34</c:f>
              <c:numCache>
                <c:formatCode>General</c:formatCode>
                <c:ptCount val="14"/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44-4C9F-BF40-D9CF2CAFB1DB}"/>
            </c:ext>
          </c:extLst>
        </c:ser>
        <c:ser>
          <c:idx val="1"/>
          <c:order val="1"/>
          <c:tx>
            <c:strRef>
              <c:f>'2 AGEO'!$C$20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 AGEO'!$A$21:$A$34</c:f>
              <c:strCache>
                <c:ptCount val="14"/>
                <c:pt idx="1">
                  <c:v>Validación de instrumentos de control archivístistico.</c:v>
                </c:pt>
                <c:pt idx="2">
                  <c:v>Baja documental</c:v>
                </c:pt>
                <c:pt idx="3">
                  <c:v>Conservación del patrimonio documental.</c:v>
                </c:pt>
                <c:pt idx="4">
                  <c:v>Valoraciones documentales secundarias.</c:v>
                </c:pt>
                <c:pt idx="5">
                  <c:v>Transferencias de documentos con valores secundarios y/o patrimonio documental.</c:v>
                </c:pt>
                <c:pt idx="6">
                  <c:v>Depósito y resguardo de archivos.</c:v>
                </c:pt>
                <c:pt idx="7">
                  <c:v>Diagnóstico del estado de conservación de material documental patrimonial.</c:v>
                </c:pt>
                <c:pt idx="8">
                  <c:v>Conservación y restauración de material documental patrimonial.</c:v>
                </c:pt>
                <c:pt idx="9">
                  <c:v>Reprografía documental.</c:v>
                </c:pt>
                <c:pt idx="10">
                  <c:v>Consulta de archivos históricos.</c:v>
                </c:pt>
                <c:pt idx="11">
                  <c:v>Difusión del patrimonio documental y servicios del Archivo General del Estado de Oaxaca.</c:v>
                </c:pt>
                <c:pt idx="12">
                  <c:v>Difusión del patrimonio documental.</c:v>
                </c:pt>
                <c:pt idx="13">
                  <c:v>Ejecución de servicios del Archivo General del Estado de Oaxaca.</c:v>
                </c:pt>
              </c:strCache>
            </c:strRef>
          </c:cat>
          <c:val>
            <c:numRef>
              <c:f>'2 AGEO'!$C$21:$C$34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44-4C9F-BF40-D9CF2CAFB1DB}"/>
            </c:ext>
          </c:extLst>
        </c:ser>
        <c:ser>
          <c:idx val="2"/>
          <c:order val="2"/>
          <c:tx>
            <c:strRef>
              <c:f>'2 FIFEO'!$D$20</c:f>
              <c:strCache>
                <c:ptCount val="1"/>
                <c:pt idx="0">
                  <c:v>Número de ejecuciones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 FIFEO'!$A$21:$A$34</c:f>
              <c:strCache>
                <c:ptCount val="14"/>
                <c:pt idx="1">
                  <c:v>Validación de instrumentos de control archivístistico.</c:v>
                </c:pt>
                <c:pt idx="2">
                  <c:v>Baja documental</c:v>
                </c:pt>
                <c:pt idx="3">
                  <c:v>Conservación del patrimonio documental.</c:v>
                </c:pt>
                <c:pt idx="4">
                  <c:v>Valoraciones documentales secundarias.</c:v>
                </c:pt>
                <c:pt idx="5">
                  <c:v>Transferencias de documentos con valores secundarios y/o patrimonio documental.</c:v>
                </c:pt>
                <c:pt idx="6">
                  <c:v>Depósito y resguardo de archivos.</c:v>
                </c:pt>
                <c:pt idx="7">
                  <c:v>Diagnóstico del estado de conservación de material documental patrimonial.</c:v>
                </c:pt>
                <c:pt idx="8">
                  <c:v>Conservación y restauración de material documental patrimonial.</c:v>
                </c:pt>
                <c:pt idx="9">
                  <c:v>Reprografía documental.</c:v>
                </c:pt>
                <c:pt idx="10">
                  <c:v>Consulta de archivos históricos.</c:v>
                </c:pt>
                <c:pt idx="11">
                  <c:v>Difusión del patrimonio documental y servicios del Archivo General del Estado de Oaxaca.</c:v>
                </c:pt>
                <c:pt idx="12">
                  <c:v>Difusión del patrimonio documental.</c:v>
                </c:pt>
                <c:pt idx="13">
                  <c:v>Ejecución de servicios del Archivo General del Estado de Oaxaca.</c:v>
                </c:pt>
              </c:strCache>
            </c:strRef>
          </c:cat>
          <c:val>
            <c:numRef>
              <c:f>'2 FIFEO'!$D$21:$D$34</c:f>
              <c:numCache>
                <c:formatCode>General</c:formatCode>
                <c:ptCount val="14"/>
                <c:pt idx="1">
                  <c:v>80</c:v>
                </c:pt>
                <c:pt idx="2">
                  <c:v>200</c:v>
                </c:pt>
                <c:pt idx="3">
                  <c:v>400</c:v>
                </c:pt>
                <c:pt idx="4">
                  <c:v>60</c:v>
                </c:pt>
                <c:pt idx="5">
                  <c:v>120</c:v>
                </c:pt>
                <c:pt idx="6">
                  <c:v>420</c:v>
                </c:pt>
                <c:pt idx="7">
                  <c:v>80</c:v>
                </c:pt>
                <c:pt idx="8">
                  <c:v>50</c:v>
                </c:pt>
                <c:pt idx="9">
                  <c:v>380</c:v>
                </c:pt>
                <c:pt idx="10">
                  <c:v>203</c:v>
                </c:pt>
                <c:pt idx="11">
                  <c:v>40</c:v>
                </c:pt>
                <c:pt idx="12">
                  <c:v>35</c:v>
                </c:pt>
                <c:pt idx="13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244-4C9F-BF40-D9CF2CAFB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1181776"/>
        <c:axId val="601173072"/>
      </c:barChart>
      <c:catAx>
        <c:axId val="60118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1173072"/>
        <c:crosses val="autoZero"/>
        <c:auto val="1"/>
        <c:lblAlgn val="ctr"/>
        <c:lblOffset val="100"/>
        <c:noMultiLvlLbl val="0"/>
      </c:catAx>
      <c:valAx>
        <c:axId val="60117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118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Procesos con impacto directo a la ciudadania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 FIFEO'!$A$38:$A$50</c:f>
              <c:strCache>
                <c:ptCount val="13"/>
                <c:pt idx="0">
                  <c:v>Validación de instrumentos de control archivístistico.</c:v>
                </c:pt>
                <c:pt idx="1">
                  <c:v>Baja documental</c:v>
                </c:pt>
                <c:pt idx="2">
                  <c:v>Conservación del patrimonio documental.</c:v>
                </c:pt>
                <c:pt idx="3">
                  <c:v>Valoraciones documentales secundarias.</c:v>
                </c:pt>
                <c:pt idx="4">
                  <c:v>Transferencias de documentos con valores secundarios y/o patrimonio documental.</c:v>
                </c:pt>
                <c:pt idx="5">
                  <c:v>Depósito y resguardo de archivos.</c:v>
                </c:pt>
                <c:pt idx="6">
                  <c:v>Diagnóstico del estado de conservación de material documental patrimonial.</c:v>
                </c:pt>
                <c:pt idx="7">
                  <c:v>Conservación y restauración de material documental patrimonial.</c:v>
                </c:pt>
                <c:pt idx="8">
                  <c:v>Reprografía documental.</c:v>
                </c:pt>
                <c:pt idx="9">
                  <c:v>Consulta de archivos históricos.</c:v>
                </c:pt>
                <c:pt idx="10">
                  <c:v>Difusión del patrimonio documental y servicios del Archivo General del Estado de Oaxaca.</c:v>
                </c:pt>
                <c:pt idx="11">
                  <c:v>Difusión del patrimonio documental.</c:v>
                </c:pt>
                <c:pt idx="12">
                  <c:v>Ejecución de servicios del Archivo General del Estado de Oaxaca.</c:v>
                </c:pt>
              </c:strCache>
            </c:strRef>
          </c:cat>
          <c:val>
            <c:numRef>
              <c:f>'2 FIFEO'!$B$38:$B$50</c:f>
              <c:numCache>
                <c:formatCode>General</c:formatCode>
                <c:ptCount val="13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3F-4C2D-8515-EB361C3357B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 AGEO'!$A$38:$A$50</c:f>
              <c:strCache>
                <c:ptCount val="13"/>
                <c:pt idx="0">
                  <c:v>Validación de instrumentos de control archivístistico.</c:v>
                </c:pt>
                <c:pt idx="1">
                  <c:v>Baja documental</c:v>
                </c:pt>
                <c:pt idx="2">
                  <c:v>Conservación del patrimonio documental.</c:v>
                </c:pt>
                <c:pt idx="3">
                  <c:v>Valoraciones documentales secundarias.</c:v>
                </c:pt>
                <c:pt idx="4">
                  <c:v>Transferencias de documentos con valores secundarios y/o patrimonio documental.</c:v>
                </c:pt>
                <c:pt idx="5">
                  <c:v>Depósito y resguardo de archivos.</c:v>
                </c:pt>
                <c:pt idx="6">
                  <c:v>Diagnóstico del estado de conservación de material documental patrimonial.</c:v>
                </c:pt>
                <c:pt idx="7">
                  <c:v>Conservación y restauración de material documental patrimonial.</c:v>
                </c:pt>
                <c:pt idx="8">
                  <c:v>Reprografía documental.</c:v>
                </c:pt>
                <c:pt idx="9">
                  <c:v>Consulta de archivos históricos.</c:v>
                </c:pt>
                <c:pt idx="10">
                  <c:v>Difusión del patrimonio documental y servicios del Archivo General del Estado de Oaxaca.</c:v>
                </c:pt>
                <c:pt idx="11">
                  <c:v>Difusión del patrimonio documental.</c:v>
                </c:pt>
                <c:pt idx="12">
                  <c:v>Ejecución de servicios del Archivo General del Estado de Oaxaca.</c:v>
                </c:pt>
              </c:strCache>
            </c:strRef>
          </c:cat>
          <c:val>
            <c:numRef>
              <c:f>'2 AGEO'!$C$38:$C$50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03F-4C2D-8515-EB361C3357BB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 FIFEO'!$A$38:$A$50</c:f>
              <c:strCache>
                <c:ptCount val="13"/>
                <c:pt idx="0">
                  <c:v>Validación de instrumentos de control archivístistico.</c:v>
                </c:pt>
                <c:pt idx="1">
                  <c:v>Baja documental</c:v>
                </c:pt>
                <c:pt idx="2">
                  <c:v>Conservación del patrimonio documental.</c:v>
                </c:pt>
                <c:pt idx="3">
                  <c:v>Valoraciones documentales secundarias.</c:v>
                </c:pt>
                <c:pt idx="4">
                  <c:v>Transferencias de documentos con valores secundarios y/o patrimonio documental.</c:v>
                </c:pt>
                <c:pt idx="5">
                  <c:v>Depósito y resguardo de archivos.</c:v>
                </c:pt>
                <c:pt idx="6">
                  <c:v>Diagnóstico del estado de conservación de material documental patrimonial.</c:v>
                </c:pt>
                <c:pt idx="7">
                  <c:v>Conservación y restauración de material documental patrimonial.</c:v>
                </c:pt>
                <c:pt idx="8">
                  <c:v>Reprografía documental.</c:v>
                </c:pt>
                <c:pt idx="9">
                  <c:v>Consulta de archivos históricos.</c:v>
                </c:pt>
                <c:pt idx="10">
                  <c:v>Difusión del patrimonio documental y servicios del Archivo General del Estado de Oaxaca.</c:v>
                </c:pt>
                <c:pt idx="11">
                  <c:v>Difusión del patrimonio documental.</c:v>
                </c:pt>
                <c:pt idx="12">
                  <c:v>Ejecución de servicios del Archivo General del Estado de Oaxaca.</c:v>
                </c:pt>
              </c:strCache>
            </c:strRef>
          </c:cat>
          <c:val>
            <c:numRef>
              <c:f>'2 FIFEO'!$D$38:$D$50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03F-4C2D-8515-EB361C335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1174160"/>
        <c:axId val="601178512"/>
      </c:barChart>
      <c:catAx>
        <c:axId val="60117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1178512"/>
        <c:crosses val="autoZero"/>
        <c:auto val="1"/>
        <c:lblAlgn val="ctr"/>
        <c:lblOffset val="100"/>
        <c:noMultiLvlLbl val="0"/>
      </c:catAx>
      <c:valAx>
        <c:axId val="6011785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1174160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31914</xdr:colOff>
      <xdr:row>13</xdr:row>
      <xdr:rowOff>118134</xdr:rowOff>
    </xdr:from>
    <xdr:to>
      <xdr:col>23</xdr:col>
      <xdr:colOff>510988</xdr:colOff>
      <xdr:row>36</xdr:row>
      <xdr:rowOff>168088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10187</xdr:colOff>
      <xdr:row>15</xdr:row>
      <xdr:rowOff>82515</xdr:rowOff>
    </xdr:from>
    <xdr:to>
      <xdr:col>23</xdr:col>
      <xdr:colOff>325990</xdr:colOff>
      <xdr:row>15</xdr:row>
      <xdr:rowOff>82515</xdr:rowOff>
    </xdr:to>
    <xdr:cxnSp macro="">
      <xdr:nvCxnSpPr>
        <xdr:cNvPr id="6" name="Conector rect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6168051" y="6992470"/>
          <a:ext cx="7173803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2805545</xdr:colOff>
      <xdr:row>17</xdr:row>
      <xdr:rowOff>74467</xdr:rowOff>
    </xdr:from>
    <xdr:to>
      <xdr:col>8</xdr:col>
      <xdr:colOff>0</xdr:colOff>
      <xdr:row>39</xdr:row>
      <xdr:rowOff>173181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1568822</xdr:colOff>
      <xdr:row>1</xdr:row>
      <xdr:rowOff>0</xdr:rowOff>
    </xdr:from>
    <xdr:to>
      <xdr:col>12</xdr:col>
      <xdr:colOff>112059</xdr:colOff>
      <xdr:row>18</xdr:row>
      <xdr:rowOff>11206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347381</xdr:colOff>
      <xdr:row>5</xdr:row>
      <xdr:rowOff>190499</xdr:rowOff>
    </xdr:from>
    <xdr:to>
      <xdr:col>12</xdr:col>
      <xdr:colOff>4498</xdr:colOff>
      <xdr:row>5</xdr:row>
      <xdr:rowOff>190499</xdr:rowOff>
    </xdr:to>
    <xdr:cxnSp macro="">
      <xdr:nvCxnSpPr>
        <xdr:cNvPr id="6" name="Conector recto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8785410" y="1333499"/>
          <a:ext cx="514800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22412</xdr:colOff>
      <xdr:row>18</xdr:row>
      <xdr:rowOff>34738</xdr:rowOff>
    </xdr:from>
    <xdr:to>
      <xdr:col>12</xdr:col>
      <xdr:colOff>89647</xdr:colOff>
      <xdr:row>32</xdr:row>
      <xdr:rowOff>156882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365312</xdr:colOff>
      <xdr:row>21</xdr:row>
      <xdr:rowOff>152399</xdr:rowOff>
    </xdr:from>
    <xdr:to>
      <xdr:col>11</xdr:col>
      <xdr:colOff>742429</xdr:colOff>
      <xdr:row>21</xdr:row>
      <xdr:rowOff>152399</xdr:rowOff>
    </xdr:to>
    <xdr:cxnSp macro="">
      <xdr:nvCxnSpPr>
        <xdr:cNvPr id="9" name="Conector recto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CxnSpPr/>
      </xdr:nvCxnSpPr>
      <xdr:spPr>
        <a:xfrm flipV="1">
          <a:off x="8041341" y="5127811"/>
          <a:ext cx="586800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33</xdr:row>
      <xdr:rowOff>180412</xdr:rowOff>
    </xdr:from>
    <xdr:to>
      <xdr:col>12</xdr:col>
      <xdr:colOff>100852</xdr:colOff>
      <xdr:row>49</xdr:row>
      <xdr:rowOff>22411</xdr:rowOff>
    </xdr:to>
    <xdr:graphicFrame macro="">
      <xdr:nvGraphicFramePr>
        <xdr:cNvPr id="11" name="Gráfico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0.05053</cdr:x>
      <cdr:y>0.28125</cdr:y>
    </cdr:from>
    <cdr:to>
      <cdr:x>0.98139</cdr:x>
      <cdr:y>0.28125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="" xmlns:a16="http://schemas.microsoft.com/office/drawing/2014/main" id="{6AE5F2E7-BA84-4FB1-BCF0-E2B0CC1B1ECE}"/>
            </a:ext>
          </a:extLst>
        </cdr:cNvPr>
        <cdr:cNvCxnSpPr/>
      </cdr:nvCxnSpPr>
      <cdr:spPr>
        <a:xfrm xmlns:a="http://schemas.openxmlformats.org/drawingml/2006/main" flipV="1">
          <a:off x="320470" y="812799"/>
          <a:ext cx="5904000" cy="0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1568822</xdr:colOff>
      <xdr:row>1</xdr:row>
      <xdr:rowOff>0</xdr:rowOff>
    </xdr:from>
    <xdr:to>
      <xdr:col>12</xdr:col>
      <xdr:colOff>112059</xdr:colOff>
      <xdr:row>18</xdr:row>
      <xdr:rowOff>11206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347381</xdr:colOff>
      <xdr:row>5</xdr:row>
      <xdr:rowOff>190499</xdr:rowOff>
    </xdr:from>
    <xdr:to>
      <xdr:col>12</xdr:col>
      <xdr:colOff>4498</xdr:colOff>
      <xdr:row>5</xdr:row>
      <xdr:rowOff>190499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8786531" y="1362074"/>
          <a:ext cx="5143517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22412</xdr:colOff>
      <xdr:row>18</xdr:row>
      <xdr:rowOff>34738</xdr:rowOff>
    </xdr:from>
    <xdr:to>
      <xdr:col>12</xdr:col>
      <xdr:colOff>89647</xdr:colOff>
      <xdr:row>32</xdr:row>
      <xdr:rowOff>156882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365312</xdr:colOff>
      <xdr:row>21</xdr:row>
      <xdr:rowOff>152399</xdr:rowOff>
    </xdr:from>
    <xdr:to>
      <xdr:col>11</xdr:col>
      <xdr:colOff>742429</xdr:colOff>
      <xdr:row>21</xdr:row>
      <xdr:rowOff>152399</xdr:rowOff>
    </xdr:to>
    <xdr:cxnSp macro="">
      <xdr:nvCxnSpPr>
        <xdr:cNvPr id="5" name="Conector recto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8042462" y="5191124"/>
          <a:ext cx="5863517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33</xdr:row>
      <xdr:rowOff>180412</xdr:rowOff>
    </xdr:from>
    <xdr:to>
      <xdr:col>12</xdr:col>
      <xdr:colOff>100852</xdr:colOff>
      <xdr:row>49</xdr:row>
      <xdr:rowOff>22411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0.05053</cdr:x>
      <cdr:y>0.28125</cdr:y>
    </cdr:from>
    <cdr:to>
      <cdr:x>0.98139</cdr:x>
      <cdr:y>0.28125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="" xmlns:a16="http://schemas.microsoft.com/office/drawing/2014/main" id="{8E9C1B9F-D35C-4779-8528-BDD3ABBDFD38}"/>
            </a:ext>
          </a:extLst>
        </cdr:cNvPr>
        <cdr:cNvCxnSpPr/>
      </cdr:nvCxnSpPr>
      <cdr:spPr>
        <a:xfrm xmlns:a="http://schemas.openxmlformats.org/drawingml/2006/main" flipV="1">
          <a:off x="320470" y="812799"/>
          <a:ext cx="5904000" cy="0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45261</xdr:rowOff>
    </xdr:from>
    <xdr:to>
      <xdr:col>1</xdr:col>
      <xdr:colOff>925285</xdr:colOff>
      <xdr:row>4</xdr:row>
      <xdr:rowOff>204107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0" y="45261"/>
          <a:ext cx="4531178" cy="12882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800"/>
            <a:t>AGENDA ESTATAL PARA LA </a:t>
          </a:r>
        </a:p>
        <a:p>
          <a:pPr algn="ctr"/>
          <a:r>
            <a:rPr lang="es-MX" sz="1800"/>
            <a:t>MODERNIZACIÓN ADMINISTRATIVA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MATRIZ</a:t>
          </a:r>
          <a:r>
            <a:rPr lang="es-MX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PROCEDIMIENTOS PRIORIZADOS </a:t>
          </a:r>
          <a:endParaRPr lang="es-MX" sz="3600" b="1">
            <a:effectLst/>
          </a:endParaRPr>
        </a:p>
        <a:p>
          <a:pPr algn="ctr"/>
          <a:r>
            <a:rPr lang="es-MX" sz="1800"/>
            <a:t> </a:t>
          </a:r>
        </a:p>
      </xdr:txBody>
    </xdr:sp>
    <xdr:clientData/>
  </xdr:twoCellAnchor>
  <xdr:twoCellAnchor>
    <xdr:from>
      <xdr:col>12</xdr:col>
      <xdr:colOff>374675</xdr:colOff>
      <xdr:row>0</xdr:row>
      <xdr:rowOff>101503</xdr:rowOff>
    </xdr:from>
    <xdr:to>
      <xdr:col>13</xdr:col>
      <xdr:colOff>1182418</xdr:colOff>
      <xdr:row>2</xdr:row>
      <xdr:rowOff>153114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4975139" y="101503"/>
          <a:ext cx="1528922" cy="7863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latin typeface="Calibri" panose="020F0502020204030204" pitchFamily="34" charset="0"/>
              <a:cs typeface="Calibri" panose="020F0502020204030204" pitchFamily="34" charset="0"/>
            </a:rPr>
            <a:t>(1)</a:t>
          </a:r>
        </a:p>
      </xdr:txBody>
    </xdr:sp>
    <xdr:clientData/>
  </xdr:twoCellAnchor>
  <xdr:twoCellAnchor>
    <xdr:from>
      <xdr:col>7</xdr:col>
      <xdr:colOff>404918</xdr:colOff>
      <xdr:row>0</xdr:row>
      <xdr:rowOff>13607</xdr:rowOff>
    </xdr:from>
    <xdr:to>
      <xdr:col>11</xdr:col>
      <xdr:colOff>690916</xdr:colOff>
      <xdr:row>3</xdr:row>
      <xdr:rowOff>68035</xdr:rowOff>
    </xdr:to>
    <xdr:grpSp>
      <xdr:nvGrpSpPr>
        <xdr:cNvPr id="4" name="Grupo 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GrpSpPr/>
      </xdr:nvGrpSpPr>
      <xdr:grpSpPr>
        <a:xfrm>
          <a:off x="9566236" y="13607"/>
          <a:ext cx="4217225" cy="989610"/>
          <a:chOff x="11767038" y="349250"/>
          <a:chExt cx="3183329" cy="971243"/>
        </a:xfrm>
      </xdr:grpSpPr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00000000-0008-0000-08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67038" y="349250"/>
            <a:ext cx="3106672" cy="94639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E7E6E6"/>
                  </a:outerShdw>
                </a:effectLst>
              </a14:hiddenEffects>
            </a:ext>
          </a:extLst>
        </xdr:spPr>
      </xdr:pic>
      <xdr:cxnSp macro="">
        <xdr:nvCxnSpPr>
          <xdr:cNvPr id="6" name="Conector recto 5">
            <a:extLst>
              <a:ext uri="{FF2B5EF4-FFF2-40B4-BE49-F238E27FC236}">
                <a16:creationId xmlns="" xmlns:a16="http://schemas.microsoft.com/office/drawing/2014/main" id="{00000000-0008-0000-0800-000006000000}"/>
              </a:ext>
            </a:extLst>
          </xdr:cNvPr>
          <xdr:cNvCxnSpPr/>
        </xdr:nvCxnSpPr>
        <xdr:spPr>
          <a:xfrm>
            <a:off x="14950367" y="389974"/>
            <a:ext cx="0" cy="930519"/>
          </a:xfrm>
          <a:prstGeom prst="line">
            <a:avLst/>
          </a:prstGeom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70" zoomScaleNormal="70" workbookViewId="0">
      <selection activeCell="D6" sqref="D6"/>
    </sheetView>
  </sheetViews>
  <sheetFormatPr baseColWidth="10" defaultRowHeight="15" x14ac:dyDescent="0.25"/>
  <cols>
    <col min="1" max="1" width="81.85546875" bestFit="1" customWidth="1"/>
    <col min="2" max="2" width="12.42578125" bestFit="1" customWidth="1"/>
    <col min="3" max="7" width="12.42578125" customWidth="1"/>
    <col min="8" max="9" width="13.28515625" customWidth="1"/>
  </cols>
  <sheetData>
    <row r="1" spans="1:15" ht="45" customHeight="1" x14ac:dyDescent="0.25">
      <c r="A1" s="111" t="s">
        <v>1</v>
      </c>
      <c r="B1" s="109" t="s">
        <v>16</v>
      </c>
      <c r="C1" s="110"/>
      <c r="D1" s="109" t="s">
        <v>17</v>
      </c>
      <c r="E1" s="110"/>
      <c r="F1" s="109" t="s">
        <v>28</v>
      </c>
      <c r="G1" s="110"/>
      <c r="H1" s="109" t="s">
        <v>18</v>
      </c>
      <c r="I1" s="110"/>
      <c r="J1" s="29" t="s">
        <v>27</v>
      </c>
      <c r="K1" s="31"/>
    </row>
    <row r="2" spans="1:15" x14ac:dyDescent="0.25">
      <c r="A2" s="111"/>
      <c r="B2" s="2" t="s">
        <v>30</v>
      </c>
      <c r="C2" s="2" t="s">
        <v>29</v>
      </c>
      <c r="D2" s="2" t="s">
        <v>30</v>
      </c>
      <c r="E2" s="2" t="s">
        <v>29</v>
      </c>
      <c r="F2" s="2" t="s">
        <v>30</v>
      </c>
      <c r="G2" s="2" t="s">
        <v>29</v>
      </c>
      <c r="H2" s="10" t="s">
        <v>30</v>
      </c>
      <c r="I2" s="10" t="s">
        <v>29</v>
      </c>
      <c r="J2" s="2"/>
    </row>
    <row r="3" spans="1:15" ht="39.950000000000003" customHeight="1" x14ac:dyDescent="0.25">
      <c r="A3" s="3" t="s">
        <v>2</v>
      </c>
      <c r="B3" s="8"/>
      <c r="C3" s="8"/>
      <c r="D3" s="8"/>
      <c r="E3" s="8"/>
      <c r="F3" s="8">
        <v>0.25</v>
      </c>
      <c r="G3" s="8"/>
      <c r="H3" s="8">
        <v>0.25</v>
      </c>
      <c r="I3" s="8"/>
      <c r="J3" s="30">
        <f t="shared" ref="J3:J15" si="0">SUM(B3:H3)</f>
        <v>0.5</v>
      </c>
    </row>
    <row r="4" spans="1:15" ht="39.950000000000003" customHeight="1" x14ac:dyDescent="0.25">
      <c r="A4" s="3" t="s">
        <v>14</v>
      </c>
      <c r="B4" s="8"/>
      <c r="C4" s="8"/>
      <c r="D4" s="8"/>
      <c r="E4" s="8"/>
      <c r="F4" s="8"/>
      <c r="G4" s="8"/>
      <c r="H4" s="8"/>
      <c r="I4" s="8"/>
      <c r="J4" s="30">
        <f t="shared" si="0"/>
        <v>0</v>
      </c>
    </row>
    <row r="5" spans="1:15" ht="39.950000000000003" customHeight="1" x14ac:dyDescent="0.25">
      <c r="A5" s="3" t="s">
        <v>3</v>
      </c>
      <c r="B5" s="8">
        <v>0.25</v>
      </c>
      <c r="C5" s="8"/>
      <c r="D5" s="8"/>
      <c r="E5" s="8"/>
      <c r="F5" s="8">
        <v>0.25</v>
      </c>
      <c r="G5" s="8"/>
      <c r="H5" s="8">
        <v>0.25</v>
      </c>
      <c r="I5" s="8"/>
      <c r="J5" s="30">
        <f t="shared" si="0"/>
        <v>0.75</v>
      </c>
    </row>
    <row r="6" spans="1:15" ht="39.950000000000003" customHeight="1" x14ac:dyDescent="0.25">
      <c r="A6" s="3" t="s">
        <v>4</v>
      </c>
      <c r="B6" s="8"/>
      <c r="C6" s="8"/>
      <c r="D6" s="8">
        <v>0.25</v>
      </c>
      <c r="E6" s="8"/>
      <c r="F6" s="8">
        <v>0.25</v>
      </c>
      <c r="G6" s="8"/>
      <c r="H6" s="8"/>
      <c r="I6" s="8"/>
      <c r="J6" s="30">
        <f t="shared" si="0"/>
        <v>0.5</v>
      </c>
    </row>
    <row r="7" spans="1:15" ht="39.950000000000003" customHeight="1" x14ac:dyDescent="0.25">
      <c r="A7" s="3" t="s">
        <v>5</v>
      </c>
      <c r="B7" s="8"/>
      <c r="C7" s="8"/>
      <c r="D7" s="8"/>
      <c r="E7" s="8"/>
      <c r="F7" s="8"/>
      <c r="G7" s="8"/>
      <c r="H7" s="8"/>
      <c r="I7" s="8"/>
      <c r="J7" s="30">
        <f t="shared" si="0"/>
        <v>0</v>
      </c>
    </row>
    <row r="8" spans="1:15" ht="39.950000000000003" customHeight="1" x14ac:dyDescent="0.25">
      <c r="A8" s="3" t="s">
        <v>6</v>
      </c>
      <c r="B8" s="8">
        <v>0.25</v>
      </c>
      <c r="C8" s="8"/>
      <c r="D8" s="8"/>
      <c r="E8" s="8"/>
      <c r="F8" s="8">
        <v>0.25</v>
      </c>
      <c r="G8" s="8"/>
      <c r="H8" s="8">
        <v>0.25</v>
      </c>
      <c r="I8" s="8"/>
      <c r="J8" s="30">
        <f t="shared" si="0"/>
        <v>0.75</v>
      </c>
    </row>
    <row r="9" spans="1:15" ht="39.950000000000003" customHeight="1" x14ac:dyDescent="0.25">
      <c r="A9" s="3" t="s">
        <v>7</v>
      </c>
      <c r="B9" s="8">
        <v>0.25</v>
      </c>
      <c r="C9" s="8"/>
      <c r="D9" s="8"/>
      <c r="E9" s="8"/>
      <c r="F9" s="8"/>
      <c r="G9" s="8"/>
      <c r="H9" s="8">
        <v>0.25</v>
      </c>
      <c r="I9" s="8"/>
      <c r="J9" s="30">
        <f t="shared" si="0"/>
        <v>0.5</v>
      </c>
    </row>
    <row r="10" spans="1:15" ht="39.950000000000003" customHeight="1" x14ac:dyDescent="0.25">
      <c r="A10" s="3" t="s">
        <v>8</v>
      </c>
      <c r="B10" s="8">
        <v>0.25</v>
      </c>
      <c r="C10" s="8"/>
      <c r="D10" s="8">
        <v>0.25</v>
      </c>
      <c r="E10" s="8"/>
      <c r="F10" s="8"/>
      <c r="G10" s="8"/>
      <c r="H10" s="8"/>
      <c r="I10" s="8"/>
      <c r="J10" s="30">
        <f t="shared" si="0"/>
        <v>0.5</v>
      </c>
    </row>
    <row r="11" spans="1:15" ht="39.950000000000003" customHeight="1" x14ac:dyDescent="0.25">
      <c r="A11" s="4" t="s">
        <v>9</v>
      </c>
      <c r="B11" s="8"/>
      <c r="C11" s="8"/>
      <c r="D11" s="8">
        <v>0.25</v>
      </c>
      <c r="E11" s="8"/>
      <c r="F11" s="8">
        <v>0.25</v>
      </c>
      <c r="G11" s="8"/>
      <c r="H11" s="8">
        <v>0.25</v>
      </c>
      <c r="I11" s="8"/>
      <c r="J11" s="30">
        <f t="shared" si="0"/>
        <v>0.75</v>
      </c>
      <c r="O11" t="s">
        <v>31</v>
      </c>
    </row>
    <row r="12" spans="1:15" ht="39.950000000000003" customHeight="1" x14ac:dyDescent="0.25">
      <c r="A12" s="4" t="s">
        <v>10</v>
      </c>
      <c r="B12" s="8"/>
      <c r="C12" s="8"/>
      <c r="D12" s="8">
        <v>0.25</v>
      </c>
      <c r="E12" s="8"/>
      <c r="F12" s="8">
        <v>0.25</v>
      </c>
      <c r="G12" s="8"/>
      <c r="H12" s="8">
        <v>0.25</v>
      </c>
      <c r="I12" s="8"/>
      <c r="J12" s="30">
        <f t="shared" si="0"/>
        <v>0.75</v>
      </c>
    </row>
    <row r="13" spans="1:15" ht="39.950000000000003" customHeight="1" x14ac:dyDescent="0.25">
      <c r="A13" s="4" t="s">
        <v>11</v>
      </c>
      <c r="B13" s="8"/>
      <c r="C13" s="8"/>
      <c r="D13" s="8"/>
      <c r="E13" s="8"/>
      <c r="F13" s="8"/>
      <c r="G13" s="8"/>
      <c r="H13" s="8">
        <v>0.25</v>
      </c>
      <c r="I13" s="8"/>
      <c r="J13" s="30">
        <f t="shared" si="0"/>
        <v>0.25</v>
      </c>
    </row>
    <row r="14" spans="1:15" ht="39.950000000000003" customHeight="1" x14ac:dyDescent="0.25">
      <c r="A14" s="4" t="s">
        <v>12</v>
      </c>
      <c r="B14" s="8"/>
      <c r="C14" s="8"/>
      <c r="D14" s="8"/>
      <c r="E14" s="8"/>
      <c r="F14" s="8">
        <v>0.25</v>
      </c>
      <c r="G14" s="8"/>
      <c r="H14" s="8"/>
      <c r="I14" s="8"/>
      <c r="J14" s="30">
        <f t="shared" si="0"/>
        <v>0.25</v>
      </c>
    </row>
    <row r="15" spans="1:15" ht="39.950000000000003" customHeight="1" x14ac:dyDescent="0.25">
      <c r="A15" s="4" t="s">
        <v>13</v>
      </c>
      <c r="B15" s="8">
        <v>0.25</v>
      </c>
      <c r="C15" s="8"/>
      <c r="D15" s="8">
        <v>0.25</v>
      </c>
      <c r="E15" s="8"/>
      <c r="F15" s="8"/>
      <c r="G15" s="8"/>
      <c r="H15" s="8"/>
      <c r="I15" s="8"/>
      <c r="J15" s="30">
        <f t="shared" si="0"/>
        <v>0.5</v>
      </c>
    </row>
    <row r="16" spans="1:15" x14ac:dyDescent="0.25">
      <c r="A16" s="6"/>
      <c r="B16" s="5"/>
      <c r="C16" s="5"/>
    </row>
    <row r="17" spans="1:5" x14ac:dyDescent="0.25">
      <c r="A17" s="6"/>
      <c r="B17" s="5"/>
      <c r="C17" s="5"/>
      <c r="D17" s="5"/>
      <c r="E17" s="5"/>
    </row>
  </sheetData>
  <sortState ref="J3:J15">
    <sortCondition descending="1" ref="J15"/>
  </sortState>
  <mergeCells count="5">
    <mergeCell ref="H1:I1"/>
    <mergeCell ref="A1:A2"/>
    <mergeCell ref="B1:C1"/>
    <mergeCell ref="D1:E1"/>
    <mergeCell ref="F1:G1"/>
  </mergeCells>
  <conditionalFormatting sqref="J1:J1048576 K1">
    <cfRule type="aboveAverage" priority="1"/>
    <cfRule type="aboveAverage" dxfId="16" priority="2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="85" zoomScaleNormal="85" workbookViewId="0">
      <selection activeCell="D38" sqref="D38"/>
    </sheetView>
  </sheetViews>
  <sheetFormatPr baseColWidth="10" defaultRowHeight="15" x14ac:dyDescent="0.25"/>
  <cols>
    <col min="1" max="1" width="91.140625" customWidth="1"/>
    <col min="2" max="2" width="0.28515625" customWidth="1"/>
    <col min="3" max="3" width="11.42578125" hidden="1" customWidth="1"/>
    <col min="4" max="4" width="23.7109375" customWidth="1"/>
    <col min="6" max="6" width="12.42578125" customWidth="1"/>
    <col min="11" max="11" width="12.7109375" customWidth="1"/>
  </cols>
  <sheetData>
    <row r="1" spans="1:13" ht="25.5" customHeight="1" x14ac:dyDescent="0.25">
      <c r="A1" s="112" t="s">
        <v>26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.75" x14ac:dyDescent="0.25">
      <c r="A2" s="119" t="s">
        <v>20</v>
      </c>
      <c r="B2" s="119"/>
      <c r="C2" s="119"/>
      <c r="D2" s="119"/>
    </row>
    <row r="3" spans="1:13" ht="15.75" x14ac:dyDescent="0.25">
      <c r="A3" s="119" t="s">
        <v>1</v>
      </c>
      <c r="B3" s="119"/>
      <c r="C3" s="119"/>
      <c r="D3" s="119" t="s">
        <v>19</v>
      </c>
    </row>
    <row r="4" spans="1:13" ht="15.75" x14ac:dyDescent="0.25">
      <c r="A4" s="119"/>
      <c r="B4" s="18"/>
      <c r="C4" s="18"/>
      <c r="D4" s="119"/>
    </row>
    <row r="5" spans="1:13" ht="20.100000000000001" customHeight="1" x14ac:dyDescent="0.25">
      <c r="A5" s="3" t="s">
        <v>2</v>
      </c>
      <c r="B5" s="2">
        <v>0</v>
      </c>
      <c r="C5" s="2"/>
      <c r="D5" s="11">
        <v>30000</v>
      </c>
    </row>
    <row r="6" spans="1:13" ht="20.100000000000001" customHeight="1" x14ac:dyDescent="0.25">
      <c r="A6" s="3" t="s">
        <v>14</v>
      </c>
      <c r="B6" s="2"/>
      <c r="C6" s="2"/>
      <c r="D6" s="11">
        <v>0</v>
      </c>
    </row>
    <row r="7" spans="1:13" ht="20.100000000000001" customHeight="1" x14ac:dyDescent="0.25">
      <c r="A7" s="3" t="s">
        <v>3</v>
      </c>
      <c r="B7" s="2"/>
      <c r="C7" s="2"/>
      <c r="D7" s="11">
        <v>0</v>
      </c>
    </row>
    <row r="8" spans="1:13" ht="20.100000000000001" customHeight="1" x14ac:dyDescent="0.25">
      <c r="A8" s="3" t="s">
        <v>4</v>
      </c>
      <c r="B8" s="2"/>
      <c r="C8" s="2"/>
      <c r="D8" s="11">
        <v>0</v>
      </c>
    </row>
    <row r="9" spans="1:13" ht="20.100000000000001" customHeight="1" x14ac:dyDescent="0.25">
      <c r="A9" s="3" t="s">
        <v>5</v>
      </c>
      <c r="B9" s="2"/>
      <c r="C9" s="2"/>
      <c r="D9" s="11">
        <v>0</v>
      </c>
    </row>
    <row r="10" spans="1:13" ht="20.100000000000001" customHeight="1" x14ac:dyDescent="0.25">
      <c r="A10" s="3" t="s">
        <v>6</v>
      </c>
      <c r="B10" s="2"/>
      <c r="C10" s="2"/>
      <c r="D10" s="11">
        <v>0</v>
      </c>
    </row>
    <row r="11" spans="1:13" ht="20.100000000000001" customHeight="1" x14ac:dyDescent="0.25">
      <c r="A11" s="3" t="s">
        <v>7</v>
      </c>
      <c r="B11" s="2"/>
      <c r="C11" s="2"/>
      <c r="D11" s="11">
        <v>0</v>
      </c>
    </row>
    <row r="12" spans="1:13" ht="20.100000000000001" customHeight="1" x14ac:dyDescent="0.25">
      <c r="A12" s="3" t="s">
        <v>8</v>
      </c>
      <c r="B12" s="2"/>
      <c r="C12" s="2"/>
      <c r="D12" s="11">
        <v>0</v>
      </c>
    </row>
    <row r="13" spans="1:13" ht="20.100000000000001" customHeight="1" x14ac:dyDescent="0.25">
      <c r="A13" s="4" t="s">
        <v>9</v>
      </c>
      <c r="B13" s="2"/>
      <c r="C13" s="2"/>
      <c r="D13" s="11">
        <v>0</v>
      </c>
    </row>
    <row r="14" spans="1:13" ht="20.100000000000001" customHeight="1" x14ac:dyDescent="0.25">
      <c r="A14" s="4" t="s">
        <v>10</v>
      </c>
      <c r="B14" s="2"/>
      <c r="C14" s="2"/>
      <c r="D14" s="11">
        <v>0</v>
      </c>
    </row>
    <row r="15" spans="1:13" ht="20.100000000000001" customHeight="1" x14ac:dyDescent="0.25">
      <c r="A15" s="4" t="s">
        <v>11</v>
      </c>
      <c r="B15" s="2"/>
      <c r="C15" s="2"/>
      <c r="D15" s="11">
        <v>0</v>
      </c>
    </row>
    <row r="16" spans="1:13" ht="20.100000000000001" customHeight="1" x14ac:dyDescent="0.25">
      <c r="A16" s="4" t="s">
        <v>12</v>
      </c>
      <c r="B16" s="2"/>
      <c r="C16" s="2"/>
      <c r="D16" s="11">
        <v>0</v>
      </c>
    </row>
    <row r="17" spans="1:6" ht="20.100000000000001" customHeight="1" x14ac:dyDescent="0.25">
      <c r="A17" s="14" t="s">
        <v>13</v>
      </c>
      <c r="B17" s="2"/>
      <c r="C17" s="2"/>
      <c r="D17" s="11">
        <v>0</v>
      </c>
    </row>
    <row r="18" spans="1:6" ht="20.100000000000001" customHeight="1" x14ac:dyDescent="0.25">
      <c r="A18" s="4"/>
      <c r="B18" s="2"/>
      <c r="C18" s="2"/>
      <c r="D18" s="11">
        <v>0</v>
      </c>
    </row>
    <row r="19" spans="1:6" ht="20.100000000000001" customHeight="1" x14ac:dyDescent="0.25">
      <c r="A19" s="119"/>
      <c r="B19" s="119"/>
      <c r="C19" s="119"/>
      <c r="D19" s="119"/>
      <c r="E19" s="5"/>
    </row>
    <row r="20" spans="1:6" ht="15.75" x14ac:dyDescent="0.25">
      <c r="A20" s="119" t="s">
        <v>1</v>
      </c>
      <c r="B20" s="119"/>
      <c r="C20" s="119"/>
      <c r="D20" s="119" t="s">
        <v>22</v>
      </c>
      <c r="E20" s="5"/>
      <c r="F20" s="5"/>
    </row>
    <row r="21" spans="1:6" ht="15.75" x14ac:dyDescent="0.25">
      <c r="A21" s="119"/>
      <c r="B21" s="18"/>
      <c r="C21" s="18"/>
      <c r="D21" s="119"/>
      <c r="F21" s="5"/>
    </row>
    <row r="22" spans="1:6" x14ac:dyDescent="0.25">
      <c r="A22" s="3" t="s">
        <v>2</v>
      </c>
      <c r="B22" s="2">
        <v>0</v>
      </c>
      <c r="C22" s="2"/>
      <c r="D22" s="12">
        <v>420</v>
      </c>
    </row>
    <row r="23" spans="1:6" x14ac:dyDescent="0.25">
      <c r="A23" s="3" t="s">
        <v>14</v>
      </c>
      <c r="B23" s="2"/>
      <c r="C23" s="2"/>
      <c r="D23" s="12">
        <v>400</v>
      </c>
    </row>
    <row r="24" spans="1:6" x14ac:dyDescent="0.25">
      <c r="A24" s="15" t="s">
        <v>3</v>
      </c>
      <c r="B24" s="2"/>
      <c r="C24" s="2"/>
      <c r="D24" s="12">
        <v>380</v>
      </c>
    </row>
    <row r="25" spans="1:6" x14ac:dyDescent="0.25">
      <c r="A25" s="3" t="s">
        <v>4</v>
      </c>
      <c r="B25" s="2"/>
      <c r="C25" s="2"/>
      <c r="D25" s="12">
        <v>203</v>
      </c>
    </row>
    <row r="26" spans="1:6" x14ac:dyDescent="0.25">
      <c r="A26" s="3" t="s">
        <v>5</v>
      </c>
      <c r="B26" s="2"/>
      <c r="C26" s="2"/>
      <c r="D26" s="12">
        <v>200</v>
      </c>
    </row>
    <row r="27" spans="1:6" x14ac:dyDescent="0.25">
      <c r="A27" s="15" t="s">
        <v>6</v>
      </c>
      <c r="B27" s="2"/>
      <c r="C27" s="2"/>
      <c r="D27" s="12">
        <v>120</v>
      </c>
    </row>
    <row r="28" spans="1:6" x14ac:dyDescent="0.25">
      <c r="A28" s="3" t="s">
        <v>7</v>
      </c>
      <c r="B28" s="2"/>
      <c r="C28" s="2"/>
      <c r="D28" s="12">
        <v>100</v>
      </c>
    </row>
    <row r="29" spans="1:6" x14ac:dyDescent="0.25">
      <c r="A29" s="3" t="s">
        <v>8</v>
      </c>
      <c r="B29" s="2"/>
      <c r="C29" s="2"/>
      <c r="D29" s="12">
        <v>80</v>
      </c>
    </row>
    <row r="30" spans="1:6" x14ac:dyDescent="0.25">
      <c r="A30" s="14" t="s">
        <v>9</v>
      </c>
      <c r="B30" s="2"/>
      <c r="C30" s="2"/>
      <c r="D30" s="12">
        <v>80</v>
      </c>
    </row>
    <row r="31" spans="1:6" x14ac:dyDescent="0.25">
      <c r="A31" s="14" t="s">
        <v>10</v>
      </c>
      <c r="B31" s="2"/>
      <c r="C31" s="2"/>
      <c r="D31" s="12">
        <v>60</v>
      </c>
    </row>
    <row r="32" spans="1:6" x14ac:dyDescent="0.25">
      <c r="A32" s="4" t="s">
        <v>11</v>
      </c>
      <c r="B32" s="2"/>
      <c r="C32" s="2"/>
      <c r="D32" s="12">
        <v>50</v>
      </c>
    </row>
    <row r="33" spans="1:5" x14ac:dyDescent="0.25">
      <c r="A33" s="4" t="s">
        <v>12</v>
      </c>
      <c r="B33" s="2"/>
      <c r="C33" s="2"/>
      <c r="D33" s="12">
        <v>40</v>
      </c>
    </row>
    <row r="34" spans="1:5" x14ac:dyDescent="0.25">
      <c r="A34" s="4" t="s">
        <v>13</v>
      </c>
      <c r="B34" s="2"/>
      <c r="C34" s="2"/>
      <c r="D34" s="12">
        <v>35</v>
      </c>
    </row>
    <row r="35" spans="1:5" ht="15.75" x14ac:dyDescent="0.25">
      <c r="A35" s="120" t="s">
        <v>23</v>
      </c>
      <c r="B35" s="121"/>
      <c r="C35" s="121"/>
      <c r="D35" s="122"/>
      <c r="E35" s="13"/>
    </row>
    <row r="36" spans="1:5" ht="15.75" x14ac:dyDescent="0.25">
      <c r="A36" s="119" t="s">
        <v>1</v>
      </c>
      <c r="B36" s="119"/>
      <c r="C36" s="119"/>
      <c r="D36" s="119" t="s">
        <v>25</v>
      </c>
    </row>
    <row r="37" spans="1:5" ht="15.75" x14ac:dyDescent="0.25">
      <c r="A37" s="119"/>
      <c r="B37" s="18"/>
      <c r="C37" s="18"/>
      <c r="D37" s="119"/>
    </row>
    <row r="38" spans="1:5" x14ac:dyDescent="0.25">
      <c r="A38" s="3" t="s">
        <v>2</v>
      </c>
      <c r="B38" s="2">
        <v>0</v>
      </c>
      <c r="C38" s="2"/>
      <c r="D38" s="12">
        <v>1</v>
      </c>
    </row>
    <row r="39" spans="1:5" x14ac:dyDescent="0.25">
      <c r="A39" s="3" t="s">
        <v>14</v>
      </c>
      <c r="B39" s="2"/>
      <c r="C39" s="2"/>
      <c r="D39" s="12">
        <v>1</v>
      </c>
    </row>
    <row r="40" spans="1:5" x14ac:dyDescent="0.25">
      <c r="A40" s="15" t="s">
        <v>3</v>
      </c>
      <c r="B40" s="2"/>
      <c r="C40" s="2"/>
      <c r="D40" s="12">
        <v>1</v>
      </c>
    </row>
    <row r="41" spans="1:5" x14ac:dyDescent="0.25">
      <c r="A41" s="3" t="s">
        <v>4</v>
      </c>
      <c r="B41" s="2"/>
      <c r="C41" s="2"/>
      <c r="D41" s="12">
        <v>1</v>
      </c>
    </row>
    <row r="42" spans="1:5" x14ac:dyDescent="0.25">
      <c r="A42" s="3" t="s">
        <v>5</v>
      </c>
      <c r="B42" s="2"/>
      <c r="C42" s="2"/>
      <c r="D42" s="12">
        <v>0</v>
      </c>
    </row>
    <row r="43" spans="1:5" x14ac:dyDescent="0.25">
      <c r="A43" s="3" t="s">
        <v>6</v>
      </c>
      <c r="B43" s="2"/>
      <c r="C43" s="2"/>
      <c r="D43" s="12">
        <v>0</v>
      </c>
    </row>
    <row r="44" spans="1:5" x14ac:dyDescent="0.25">
      <c r="A44" s="3" t="s">
        <v>7</v>
      </c>
      <c r="B44" s="2"/>
      <c r="C44" s="2"/>
      <c r="D44" s="12">
        <v>0</v>
      </c>
    </row>
    <row r="45" spans="1:5" x14ac:dyDescent="0.25">
      <c r="A45" s="3" t="s">
        <v>8</v>
      </c>
      <c r="B45" s="2"/>
      <c r="C45" s="2"/>
      <c r="D45" s="12">
        <v>0</v>
      </c>
    </row>
    <row r="46" spans="1:5" x14ac:dyDescent="0.25">
      <c r="A46" s="4" t="s">
        <v>9</v>
      </c>
      <c r="B46" s="2"/>
      <c r="C46" s="2"/>
      <c r="D46" s="12">
        <v>0</v>
      </c>
    </row>
    <row r="47" spans="1:5" x14ac:dyDescent="0.25">
      <c r="A47" s="14" t="s">
        <v>10</v>
      </c>
      <c r="B47" s="2"/>
      <c r="C47" s="2"/>
      <c r="D47" s="12">
        <v>0</v>
      </c>
    </row>
    <row r="48" spans="1:5" x14ac:dyDescent="0.25">
      <c r="A48" s="14" t="s">
        <v>11</v>
      </c>
      <c r="B48" s="2"/>
      <c r="C48" s="2"/>
      <c r="D48" s="12">
        <v>0</v>
      </c>
    </row>
    <row r="49" spans="1:11" x14ac:dyDescent="0.25">
      <c r="A49" s="4" t="s">
        <v>12</v>
      </c>
      <c r="B49" s="2"/>
      <c r="C49" s="2"/>
      <c r="D49" s="12">
        <v>0</v>
      </c>
    </row>
    <row r="50" spans="1:11" x14ac:dyDescent="0.25">
      <c r="A50" s="14" t="s">
        <v>13</v>
      </c>
      <c r="B50" s="2"/>
      <c r="C50" s="2"/>
      <c r="D50" s="12">
        <v>0</v>
      </c>
    </row>
    <row r="52" spans="1:11" ht="15.75" x14ac:dyDescent="0.25">
      <c r="A52" s="19" t="s">
        <v>24</v>
      </c>
      <c r="B52" s="20"/>
      <c r="C52" s="20"/>
      <c r="D52" s="19" t="s">
        <v>19</v>
      </c>
      <c r="E52" s="118" t="s">
        <v>22</v>
      </c>
      <c r="F52" s="118"/>
      <c r="G52" s="118" t="s">
        <v>25</v>
      </c>
      <c r="H52" s="118"/>
      <c r="K52" t="s">
        <v>0</v>
      </c>
    </row>
    <row r="53" spans="1:11" x14ac:dyDescent="0.25">
      <c r="A53" s="21" t="s">
        <v>3</v>
      </c>
      <c r="B53" s="22"/>
      <c r="C53" s="22"/>
      <c r="D53" s="23"/>
      <c r="E53" s="114" t="s">
        <v>15</v>
      </c>
      <c r="F53" s="115"/>
      <c r="G53" s="114" t="s">
        <v>15</v>
      </c>
      <c r="H53" s="115"/>
    </row>
    <row r="54" spans="1:11" x14ac:dyDescent="0.25">
      <c r="A54" s="21" t="s">
        <v>6</v>
      </c>
      <c r="B54" s="22"/>
      <c r="C54" s="22"/>
      <c r="D54" s="24"/>
      <c r="E54" s="114" t="s">
        <v>15</v>
      </c>
      <c r="F54" s="115"/>
      <c r="G54" s="114"/>
      <c r="H54" s="115"/>
      <c r="J54" t="s">
        <v>0</v>
      </c>
    </row>
    <row r="55" spans="1:11" x14ac:dyDescent="0.25">
      <c r="A55" s="25" t="s">
        <v>9</v>
      </c>
      <c r="B55" s="22"/>
      <c r="C55" s="22"/>
      <c r="D55" s="24"/>
      <c r="E55" s="114" t="s">
        <v>15</v>
      </c>
      <c r="F55" s="115"/>
      <c r="G55" s="114"/>
      <c r="H55" s="115"/>
    </row>
    <row r="56" spans="1:11" x14ac:dyDescent="0.25">
      <c r="A56" s="25" t="s">
        <v>10</v>
      </c>
      <c r="B56" s="22"/>
      <c r="C56" s="22"/>
      <c r="D56" s="24"/>
      <c r="E56" s="114"/>
      <c r="F56" s="115"/>
      <c r="G56" s="114" t="s">
        <v>15</v>
      </c>
      <c r="H56" s="115"/>
    </row>
    <row r="57" spans="1:11" x14ac:dyDescent="0.25">
      <c r="A57" s="25" t="s">
        <v>11</v>
      </c>
      <c r="B57" s="22"/>
      <c r="C57" s="22"/>
      <c r="D57" s="24"/>
      <c r="E57" s="114"/>
      <c r="F57" s="115"/>
      <c r="G57" s="114" t="s">
        <v>15</v>
      </c>
      <c r="H57" s="115"/>
    </row>
    <row r="58" spans="1:11" x14ac:dyDescent="0.25">
      <c r="A58" s="25" t="s">
        <v>13</v>
      </c>
      <c r="B58" s="26"/>
      <c r="C58" s="26"/>
      <c r="D58" s="23" t="s">
        <v>15</v>
      </c>
      <c r="E58" s="116"/>
      <c r="F58" s="116"/>
      <c r="G58" s="116" t="s">
        <v>15</v>
      </c>
      <c r="H58" s="116"/>
    </row>
    <row r="59" spans="1:11" x14ac:dyDescent="0.25">
      <c r="A59" s="5"/>
      <c r="B59" s="5"/>
      <c r="C59" s="5"/>
      <c r="D59" s="5"/>
      <c r="E59" s="117"/>
      <c r="F59" s="117"/>
      <c r="G59" s="117"/>
      <c r="H59" s="117"/>
    </row>
  </sheetData>
  <sortState ref="D38:D50">
    <sortCondition descending="1" ref="D50"/>
  </sortState>
  <mergeCells count="29">
    <mergeCell ref="A2:D2"/>
    <mergeCell ref="A19:D19"/>
    <mergeCell ref="A35:D35"/>
    <mergeCell ref="D3:D4"/>
    <mergeCell ref="A3:A4"/>
    <mergeCell ref="B3:C3"/>
    <mergeCell ref="A36:A37"/>
    <mergeCell ref="B36:C36"/>
    <mergeCell ref="D36:D37"/>
    <mergeCell ref="E52:F52"/>
    <mergeCell ref="A20:A21"/>
    <mergeCell ref="B20:C20"/>
    <mergeCell ref="D20:D21"/>
    <mergeCell ref="A1:M1"/>
    <mergeCell ref="E57:F57"/>
    <mergeCell ref="E58:F58"/>
    <mergeCell ref="E59:F59"/>
    <mergeCell ref="G53:H53"/>
    <mergeCell ref="G54:H54"/>
    <mergeCell ref="G55:H55"/>
    <mergeCell ref="G56:H56"/>
    <mergeCell ref="G57:H57"/>
    <mergeCell ref="G59:H59"/>
    <mergeCell ref="G58:H58"/>
    <mergeCell ref="G52:H52"/>
    <mergeCell ref="E53:F53"/>
    <mergeCell ref="E55:F55"/>
    <mergeCell ref="E54:F54"/>
    <mergeCell ref="E56:F5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40" zoomScale="85" zoomScaleNormal="85" workbookViewId="0">
      <selection activeCell="D15" sqref="D15"/>
    </sheetView>
  </sheetViews>
  <sheetFormatPr baseColWidth="10" defaultRowHeight="15" x14ac:dyDescent="0.25"/>
  <cols>
    <col min="1" max="1" width="91.140625" customWidth="1"/>
    <col min="2" max="2" width="0.28515625" customWidth="1"/>
    <col min="3" max="3" width="11.42578125" hidden="1" customWidth="1"/>
    <col min="4" max="4" width="23.7109375" customWidth="1"/>
    <col min="6" max="6" width="12.42578125" customWidth="1"/>
    <col min="11" max="11" width="12.7109375" customWidth="1"/>
  </cols>
  <sheetData>
    <row r="1" spans="1:13" ht="25.5" customHeight="1" x14ac:dyDescent="0.25">
      <c r="A1" s="112" t="s">
        <v>26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.75" x14ac:dyDescent="0.25">
      <c r="A2" s="119" t="s">
        <v>20</v>
      </c>
      <c r="B2" s="119"/>
      <c r="C2" s="119"/>
      <c r="D2" s="119"/>
    </row>
    <row r="3" spans="1:13" ht="15.75" x14ac:dyDescent="0.25">
      <c r="A3" s="119" t="s">
        <v>1</v>
      </c>
      <c r="B3" s="119"/>
      <c r="C3" s="119"/>
      <c r="D3" s="119" t="s">
        <v>19</v>
      </c>
    </row>
    <row r="4" spans="1:13" ht="15.75" x14ac:dyDescent="0.25">
      <c r="A4" s="119"/>
      <c r="B4" s="18"/>
      <c r="C4" s="18"/>
      <c r="D4" s="119"/>
    </row>
    <row r="5" spans="1:13" ht="20.100000000000001" customHeight="1" x14ac:dyDescent="0.25">
      <c r="A5" s="3" t="s">
        <v>2</v>
      </c>
      <c r="B5" s="2">
        <v>0</v>
      </c>
      <c r="C5" s="2"/>
      <c r="D5" s="11">
        <v>0</v>
      </c>
    </row>
    <row r="6" spans="1:13" ht="20.100000000000001" customHeight="1" x14ac:dyDescent="0.25">
      <c r="A6" s="3" t="s">
        <v>14</v>
      </c>
      <c r="B6" s="2"/>
      <c r="C6" s="2"/>
      <c r="D6" s="11">
        <v>0</v>
      </c>
    </row>
    <row r="7" spans="1:13" ht="20.100000000000001" customHeight="1" x14ac:dyDescent="0.25">
      <c r="A7" s="3" t="s">
        <v>3</v>
      </c>
      <c r="B7" s="2"/>
      <c r="C7" s="2"/>
      <c r="D7" s="11">
        <v>0</v>
      </c>
    </row>
    <row r="8" spans="1:13" ht="20.100000000000001" customHeight="1" x14ac:dyDescent="0.25">
      <c r="A8" s="3" t="s">
        <v>4</v>
      </c>
      <c r="B8" s="2"/>
      <c r="C8" s="2"/>
      <c r="D8" s="11">
        <v>0</v>
      </c>
    </row>
    <row r="9" spans="1:13" ht="20.100000000000001" customHeight="1" x14ac:dyDescent="0.25">
      <c r="A9" s="3" t="s">
        <v>5</v>
      </c>
      <c r="B9" s="2"/>
      <c r="C9" s="2"/>
      <c r="D9" s="11">
        <v>0</v>
      </c>
    </row>
    <row r="10" spans="1:13" ht="20.100000000000001" customHeight="1" x14ac:dyDescent="0.25">
      <c r="A10" s="3" t="s">
        <v>6</v>
      </c>
      <c r="B10" s="2"/>
      <c r="C10" s="2"/>
      <c r="D10" s="11">
        <v>0</v>
      </c>
    </row>
    <row r="11" spans="1:13" ht="20.100000000000001" customHeight="1" x14ac:dyDescent="0.25">
      <c r="A11" s="3" t="s">
        <v>7</v>
      </c>
      <c r="B11" s="2"/>
      <c r="C11" s="2"/>
      <c r="D11" s="11">
        <v>0</v>
      </c>
    </row>
    <row r="12" spans="1:13" ht="20.100000000000001" customHeight="1" x14ac:dyDescent="0.25">
      <c r="A12" s="3" t="s">
        <v>8</v>
      </c>
      <c r="B12" s="2"/>
      <c r="C12" s="2"/>
      <c r="D12" s="11">
        <v>0</v>
      </c>
    </row>
    <row r="13" spans="1:13" ht="20.100000000000001" customHeight="1" x14ac:dyDescent="0.25">
      <c r="A13" s="4" t="s">
        <v>9</v>
      </c>
      <c r="B13" s="2"/>
      <c r="C13" s="2"/>
      <c r="D13" s="11">
        <v>0</v>
      </c>
    </row>
    <row r="14" spans="1:13" ht="20.100000000000001" customHeight="1" x14ac:dyDescent="0.25">
      <c r="A14" s="4" t="s">
        <v>10</v>
      </c>
      <c r="B14" s="2"/>
      <c r="C14" s="2"/>
      <c r="D14" s="11">
        <v>0</v>
      </c>
    </row>
    <row r="15" spans="1:13" ht="20.100000000000001" customHeight="1" x14ac:dyDescent="0.25">
      <c r="A15" s="4" t="s">
        <v>11</v>
      </c>
      <c r="B15" s="2"/>
      <c r="C15" s="2"/>
      <c r="D15" s="11">
        <v>0</v>
      </c>
    </row>
    <row r="16" spans="1:13" ht="20.100000000000001" customHeight="1" x14ac:dyDescent="0.25">
      <c r="A16" s="4" t="s">
        <v>12</v>
      </c>
      <c r="B16" s="2"/>
      <c r="C16" s="2">
        <f ca="1">SUM(C3:C159)</f>
        <v>0</v>
      </c>
      <c r="D16" s="11">
        <v>0</v>
      </c>
    </row>
    <row r="17" spans="1:6" ht="20.100000000000001" customHeight="1" x14ac:dyDescent="0.25">
      <c r="A17" s="14" t="s">
        <v>13</v>
      </c>
      <c r="B17" s="2"/>
      <c r="C17" s="2"/>
      <c r="D17" s="11">
        <v>30000</v>
      </c>
    </row>
    <row r="18" spans="1:6" ht="20.100000000000001" customHeight="1" x14ac:dyDescent="0.25">
      <c r="A18" s="4"/>
      <c r="B18" s="2"/>
      <c r="C18" s="2"/>
      <c r="D18" s="11"/>
    </row>
    <row r="19" spans="1:6" ht="20.100000000000001" customHeight="1" x14ac:dyDescent="0.25">
      <c r="A19" s="119" t="s">
        <v>21</v>
      </c>
      <c r="B19" s="119"/>
      <c r="C19" s="119"/>
      <c r="D19" s="119"/>
      <c r="E19" s="5"/>
    </row>
    <row r="20" spans="1:6" ht="15.75" x14ac:dyDescent="0.25">
      <c r="A20" s="119" t="s">
        <v>1</v>
      </c>
      <c r="B20" s="119"/>
      <c r="C20" s="119"/>
      <c r="D20" s="119" t="s">
        <v>22</v>
      </c>
      <c r="E20" s="5"/>
      <c r="F20" s="5"/>
    </row>
    <row r="21" spans="1:6" ht="15.75" x14ac:dyDescent="0.25">
      <c r="A21" s="119"/>
      <c r="B21" s="18"/>
      <c r="C21" s="18"/>
      <c r="D21" s="119"/>
      <c r="F21" s="5"/>
    </row>
    <row r="22" spans="1:6" x14ac:dyDescent="0.25">
      <c r="A22" s="3" t="s">
        <v>2</v>
      </c>
      <c r="B22" s="2">
        <v>0</v>
      </c>
      <c r="C22" s="2"/>
      <c r="D22" s="12">
        <v>80</v>
      </c>
    </row>
    <row r="23" spans="1:6" x14ac:dyDescent="0.25">
      <c r="A23" s="3" t="s">
        <v>14</v>
      </c>
      <c r="B23" s="2"/>
      <c r="C23" s="2"/>
      <c r="D23" s="12">
        <v>200</v>
      </c>
    </row>
    <row r="24" spans="1:6" x14ac:dyDescent="0.25">
      <c r="A24" s="15" t="s">
        <v>3</v>
      </c>
      <c r="B24" s="2"/>
      <c r="C24" s="2"/>
      <c r="D24" s="12">
        <v>400</v>
      </c>
    </row>
    <row r="25" spans="1:6" x14ac:dyDescent="0.25">
      <c r="A25" s="3" t="s">
        <v>4</v>
      </c>
      <c r="B25" s="2"/>
      <c r="C25" s="2"/>
      <c r="D25" s="12">
        <v>60</v>
      </c>
    </row>
    <row r="26" spans="1:6" x14ac:dyDescent="0.25">
      <c r="A26" s="3" t="s">
        <v>5</v>
      </c>
      <c r="B26" s="2"/>
      <c r="C26" s="2"/>
      <c r="D26" s="12">
        <v>120</v>
      </c>
    </row>
    <row r="27" spans="1:6" x14ac:dyDescent="0.25">
      <c r="A27" s="15" t="s">
        <v>6</v>
      </c>
      <c r="B27" s="2"/>
      <c r="C27" s="2"/>
      <c r="D27" s="12">
        <v>420</v>
      </c>
    </row>
    <row r="28" spans="1:6" x14ac:dyDescent="0.25">
      <c r="A28" s="3" t="s">
        <v>7</v>
      </c>
      <c r="B28" s="2"/>
      <c r="C28" s="2"/>
      <c r="D28" s="12">
        <v>80</v>
      </c>
    </row>
    <row r="29" spans="1:6" x14ac:dyDescent="0.25">
      <c r="A29" s="3" t="s">
        <v>8</v>
      </c>
      <c r="B29" s="2"/>
      <c r="C29" s="2"/>
      <c r="D29" s="12">
        <v>50</v>
      </c>
    </row>
    <row r="30" spans="1:6" x14ac:dyDescent="0.25">
      <c r="A30" s="14" t="s">
        <v>9</v>
      </c>
      <c r="B30" s="2"/>
      <c r="C30" s="2"/>
      <c r="D30" s="12">
        <v>380</v>
      </c>
    </row>
    <row r="31" spans="1:6" x14ac:dyDescent="0.25">
      <c r="A31" s="14" t="s">
        <v>10</v>
      </c>
      <c r="B31" s="2"/>
      <c r="C31" s="2"/>
      <c r="D31" s="12">
        <v>203</v>
      </c>
    </row>
    <row r="32" spans="1:6" x14ac:dyDescent="0.25">
      <c r="A32" s="4" t="s">
        <v>11</v>
      </c>
      <c r="B32" s="2"/>
      <c r="C32" s="2"/>
      <c r="D32" s="12">
        <v>40</v>
      </c>
    </row>
    <row r="33" spans="1:5" x14ac:dyDescent="0.25">
      <c r="A33" s="4" t="s">
        <v>12</v>
      </c>
      <c r="B33" s="2"/>
      <c r="C33" s="2"/>
      <c r="D33" s="12">
        <v>35</v>
      </c>
    </row>
    <row r="34" spans="1:5" x14ac:dyDescent="0.25">
      <c r="A34" s="4" t="s">
        <v>13</v>
      </c>
      <c r="B34" s="2"/>
      <c r="C34" s="2"/>
      <c r="D34" s="12">
        <v>100</v>
      </c>
    </row>
    <row r="35" spans="1:5" ht="15.75" x14ac:dyDescent="0.25">
      <c r="A35" s="120" t="s">
        <v>23</v>
      </c>
      <c r="B35" s="121"/>
      <c r="C35" s="121"/>
      <c r="D35" s="122"/>
      <c r="E35" s="13"/>
    </row>
    <row r="36" spans="1:5" ht="15.75" x14ac:dyDescent="0.25">
      <c r="A36" s="119" t="s">
        <v>1</v>
      </c>
      <c r="B36" s="119"/>
      <c r="C36" s="119"/>
      <c r="D36" s="119" t="s">
        <v>25</v>
      </c>
    </row>
    <row r="37" spans="1:5" ht="15.75" x14ac:dyDescent="0.25">
      <c r="A37" s="119"/>
      <c r="B37" s="18"/>
      <c r="C37" s="18"/>
      <c r="D37" s="119"/>
    </row>
    <row r="38" spans="1:5" x14ac:dyDescent="0.25">
      <c r="A38" s="3" t="s">
        <v>2</v>
      </c>
      <c r="B38" s="2">
        <v>0</v>
      </c>
      <c r="C38" s="2"/>
      <c r="D38" s="12">
        <v>0</v>
      </c>
    </row>
    <row r="39" spans="1:5" x14ac:dyDescent="0.25">
      <c r="A39" s="3" t="s">
        <v>14</v>
      </c>
      <c r="B39" s="2"/>
      <c r="C39" s="2"/>
      <c r="D39" s="12">
        <v>0</v>
      </c>
    </row>
    <row r="40" spans="1:5" x14ac:dyDescent="0.25">
      <c r="A40" s="15" t="s">
        <v>3</v>
      </c>
      <c r="B40" s="2"/>
      <c r="C40" s="2"/>
      <c r="D40" s="12">
        <v>1</v>
      </c>
    </row>
    <row r="41" spans="1:5" x14ac:dyDescent="0.25">
      <c r="A41" s="3" t="s">
        <v>4</v>
      </c>
      <c r="B41" s="2"/>
      <c r="C41" s="2"/>
      <c r="D41" s="12">
        <v>0</v>
      </c>
    </row>
    <row r="42" spans="1:5" x14ac:dyDescent="0.25">
      <c r="A42" s="3" t="s">
        <v>5</v>
      </c>
      <c r="B42" s="2"/>
      <c r="C42" s="2"/>
      <c r="D42" s="12">
        <v>0</v>
      </c>
    </row>
    <row r="43" spans="1:5" x14ac:dyDescent="0.25">
      <c r="A43" s="3" t="s">
        <v>6</v>
      </c>
      <c r="B43" s="2"/>
      <c r="C43" s="2"/>
      <c r="D43" s="12">
        <v>0</v>
      </c>
    </row>
    <row r="44" spans="1:5" x14ac:dyDescent="0.25">
      <c r="A44" s="3" t="s">
        <v>7</v>
      </c>
      <c r="B44" s="2"/>
      <c r="C44" s="2"/>
      <c r="D44" s="12">
        <v>0</v>
      </c>
    </row>
    <row r="45" spans="1:5" x14ac:dyDescent="0.25">
      <c r="A45" s="3" t="s">
        <v>8</v>
      </c>
      <c r="B45" s="2"/>
      <c r="C45" s="2"/>
      <c r="D45" s="12">
        <v>0</v>
      </c>
    </row>
    <row r="46" spans="1:5" x14ac:dyDescent="0.25">
      <c r="A46" s="4" t="s">
        <v>9</v>
      </c>
      <c r="B46" s="2"/>
      <c r="C46" s="2"/>
      <c r="D46" s="12">
        <v>0</v>
      </c>
    </row>
    <row r="47" spans="1:5" x14ac:dyDescent="0.25">
      <c r="A47" s="14" t="s">
        <v>10</v>
      </c>
      <c r="B47" s="2"/>
      <c r="C47" s="2"/>
      <c r="D47" s="12">
        <v>1</v>
      </c>
    </row>
    <row r="48" spans="1:5" x14ac:dyDescent="0.25">
      <c r="A48" s="14" t="s">
        <v>11</v>
      </c>
      <c r="B48" s="2"/>
      <c r="C48" s="2"/>
      <c r="D48" s="12">
        <v>1</v>
      </c>
    </row>
    <row r="49" spans="1:11" x14ac:dyDescent="0.25">
      <c r="A49" s="4" t="s">
        <v>12</v>
      </c>
      <c r="B49" s="2"/>
      <c r="C49" s="2"/>
      <c r="D49" s="12">
        <v>0</v>
      </c>
    </row>
    <row r="50" spans="1:11" x14ac:dyDescent="0.25">
      <c r="A50" s="14" t="s">
        <v>13</v>
      </c>
      <c r="B50" s="2"/>
      <c r="C50" s="2"/>
      <c r="D50" s="12">
        <v>1</v>
      </c>
    </row>
    <row r="52" spans="1:11" ht="15.75" x14ac:dyDescent="0.25">
      <c r="A52" s="16" t="s">
        <v>24</v>
      </c>
      <c r="B52" s="17"/>
      <c r="C52" s="17"/>
      <c r="D52" s="18" t="s">
        <v>19</v>
      </c>
      <c r="E52" s="126" t="s">
        <v>22</v>
      </c>
      <c r="F52" s="126"/>
      <c r="G52" s="126" t="s">
        <v>25</v>
      </c>
      <c r="H52" s="126"/>
      <c r="K52" t="s">
        <v>0</v>
      </c>
    </row>
    <row r="53" spans="1:11" x14ac:dyDescent="0.25">
      <c r="A53" s="15" t="s">
        <v>3</v>
      </c>
      <c r="B53" s="1"/>
      <c r="C53" s="1"/>
      <c r="D53" s="2"/>
      <c r="E53" s="124" t="s">
        <v>15</v>
      </c>
      <c r="F53" s="125"/>
      <c r="G53" s="124" t="s">
        <v>15</v>
      </c>
      <c r="H53" s="125"/>
    </row>
    <row r="54" spans="1:11" x14ac:dyDescent="0.25">
      <c r="A54" s="15" t="s">
        <v>6</v>
      </c>
      <c r="B54" s="1"/>
      <c r="C54" s="1"/>
      <c r="D54" s="9"/>
      <c r="E54" s="124" t="s">
        <v>15</v>
      </c>
      <c r="F54" s="125"/>
      <c r="G54" s="124"/>
      <c r="H54" s="125"/>
      <c r="J54" t="s">
        <v>0</v>
      </c>
    </row>
    <row r="55" spans="1:11" x14ac:dyDescent="0.25">
      <c r="A55" s="14" t="s">
        <v>9</v>
      </c>
      <c r="B55" s="1"/>
      <c r="C55" s="1"/>
      <c r="D55" s="9"/>
      <c r="E55" s="124" t="s">
        <v>15</v>
      </c>
      <c r="F55" s="125"/>
      <c r="G55" s="124"/>
      <c r="H55" s="125"/>
    </row>
    <row r="56" spans="1:11" x14ac:dyDescent="0.25">
      <c r="A56" s="14" t="s">
        <v>10</v>
      </c>
      <c r="B56" s="1"/>
      <c r="C56" s="1"/>
      <c r="D56" s="9"/>
      <c r="E56" s="124"/>
      <c r="F56" s="125"/>
      <c r="G56" s="124" t="s">
        <v>15</v>
      </c>
      <c r="H56" s="125"/>
    </row>
    <row r="57" spans="1:11" x14ac:dyDescent="0.25">
      <c r="A57" s="14" t="s">
        <v>11</v>
      </c>
      <c r="B57" s="1"/>
      <c r="C57" s="1"/>
      <c r="D57" s="9"/>
      <c r="E57" s="124"/>
      <c r="F57" s="125"/>
      <c r="G57" s="124" t="s">
        <v>15</v>
      </c>
      <c r="H57" s="125"/>
    </row>
    <row r="58" spans="1:11" x14ac:dyDescent="0.25">
      <c r="A58" s="14" t="s">
        <v>13</v>
      </c>
      <c r="B58" s="7"/>
      <c r="C58" s="7"/>
      <c r="D58" s="2" t="s">
        <v>15</v>
      </c>
      <c r="E58" s="123"/>
      <c r="F58" s="123"/>
      <c r="G58" s="123" t="s">
        <v>15</v>
      </c>
      <c r="H58" s="123"/>
    </row>
    <row r="59" spans="1:11" x14ac:dyDescent="0.25">
      <c r="A59" s="5"/>
      <c r="B59" s="5"/>
      <c r="C59" s="5"/>
      <c r="D59" s="5"/>
      <c r="E59" s="117"/>
      <c r="F59" s="117"/>
      <c r="G59" s="117"/>
      <c r="H59" s="117"/>
    </row>
  </sheetData>
  <mergeCells count="29">
    <mergeCell ref="A19:D19"/>
    <mergeCell ref="A1:M1"/>
    <mergeCell ref="A2:D2"/>
    <mergeCell ref="A3:A4"/>
    <mergeCell ref="B3:C3"/>
    <mergeCell ref="D3:D4"/>
    <mergeCell ref="A20:A21"/>
    <mergeCell ref="B20:C20"/>
    <mergeCell ref="D20:D21"/>
    <mergeCell ref="A35:D35"/>
    <mergeCell ref="A36:A37"/>
    <mergeCell ref="B36:C36"/>
    <mergeCell ref="D36:D37"/>
    <mergeCell ref="E52:F52"/>
    <mergeCell ref="G52:H52"/>
    <mergeCell ref="E53:F53"/>
    <mergeCell ref="G53:H53"/>
    <mergeCell ref="E54:F54"/>
    <mergeCell ref="G54:H54"/>
    <mergeCell ref="E58:F58"/>
    <mergeCell ref="G58:H58"/>
    <mergeCell ref="E59:F59"/>
    <mergeCell ref="G59:H59"/>
    <mergeCell ref="E55:F55"/>
    <mergeCell ref="G55:H55"/>
    <mergeCell ref="E56:F56"/>
    <mergeCell ref="G56:H56"/>
    <mergeCell ref="E57:F57"/>
    <mergeCell ref="G57:H5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B1" zoomScaleNormal="100" workbookViewId="0">
      <selection activeCell="H7" sqref="H7"/>
    </sheetView>
  </sheetViews>
  <sheetFormatPr baseColWidth="10" defaultRowHeight="15" x14ac:dyDescent="0.25"/>
  <cols>
    <col min="1" max="1" width="86.7109375" customWidth="1"/>
    <col min="4" max="4" width="12.7109375" customWidth="1"/>
    <col min="7" max="8" width="12.42578125" customWidth="1"/>
  </cols>
  <sheetData>
    <row r="1" spans="1:9" ht="15.75" x14ac:dyDescent="0.25">
      <c r="A1" s="119" t="s">
        <v>32</v>
      </c>
      <c r="B1" s="119"/>
      <c r="C1" s="119"/>
      <c r="D1" s="119"/>
    </row>
    <row r="2" spans="1:9" ht="42.75" customHeight="1" x14ac:dyDescent="0.25">
      <c r="A2" s="35" t="s">
        <v>33</v>
      </c>
      <c r="B2" s="35" t="s">
        <v>36</v>
      </c>
      <c r="C2" s="35" t="s">
        <v>37</v>
      </c>
      <c r="D2" s="35" t="s">
        <v>34</v>
      </c>
      <c r="E2" s="35" t="s">
        <v>35</v>
      </c>
      <c r="F2" s="35" t="s">
        <v>41</v>
      </c>
      <c r="G2" s="36" t="s">
        <v>38</v>
      </c>
      <c r="H2" s="36" t="s">
        <v>39</v>
      </c>
      <c r="I2" s="37" t="s">
        <v>40</v>
      </c>
    </row>
    <row r="3" spans="1:9" ht="15.75" customHeight="1" x14ac:dyDescent="0.25">
      <c r="A3" s="3" t="s">
        <v>3</v>
      </c>
      <c r="B3" s="27">
        <v>350</v>
      </c>
      <c r="C3" s="41">
        <v>308</v>
      </c>
      <c r="D3" s="12">
        <v>-42</v>
      </c>
      <c r="E3" s="27">
        <v>0</v>
      </c>
      <c r="F3" s="27">
        <v>0</v>
      </c>
      <c r="G3" s="27">
        <v>0.12</v>
      </c>
      <c r="H3" s="27">
        <v>4</v>
      </c>
      <c r="I3" s="27">
        <f t="shared" ref="I3:I15" si="0">SUM(G3*H3)</f>
        <v>0.48</v>
      </c>
    </row>
    <row r="4" spans="1:9" x14ac:dyDescent="0.25">
      <c r="A4" s="14" t="s">
        <v>13</v>
      </c>
      <c r="B4" s="38">
        <v>130</v>
      </c>
      <c r="C4" s="41">
        <v>146</v>
      </c>
      <c r="D4" s="12">
        <v>-16</v>
      </c>
      <c r="E4" s="42">
        <v>150</v>
      </c>
      <c r="F4" s="42">
        <f>SUM(C4*E4)</f>
        <v>21900</v>
      </c>
      <c r="G4" s="40">
        <v>0.1</v>
      </c>
      <c r="H4" s="27">
        <v>4</v>
      </c>
      <c r="I4" s="40">
        <f t="shared" si="0"/>
        <v>0.4</v>
      </c>
    </row>
    <row r="5" spans="1:9" x14ac:dyDescent="0.25">
      <c r="A5" s="4" t="s">
        <v>12</v>
      </c>
      <c r="B5" s="28">
        <v>5</v>
      </c>
      <c r="C5" s="41">
        <v>5</v>
      </c>
      <c r="D5" s="12">
        <v>5</v>
      </c>
      <c r="E5" s="27">
        <v>0</v>
      </c>
      <c r="F5" s="27">
        <v>0</v>
      </c>
      <c r="G5" s="27">
        <v>0.09</v>
      </c>
      <c r="H5" s="27">
        <v>4</v>
      </c>
      <c r="I5" s="27">
        <f t="shared" si="0"/>
        <v>0.36</v>
      </c>
    </row>
    <row r="6" spans="1:9" x14ac:dyDescent="0.25">
      <c r="A6" s="3" t="s">
        <v>6</v>
      </c>
      <c r="B6" s="27">
        <v>500</v>
      </c>
      <c r="C6" s="41">
        <v>420</v>
      </c>
      <c r="D6" s="12">
        <v>-80</v>
      </c>
      <c r="E6" s="27">
        <v>0</v>
      </c>
      <c r="F6" s="27">
        <v>0</v>
      </c>
      <c r="G6" s="40">
        <v>0.1</v>
      </c>
      <c r="H6" s="27">
        <v>3</v>
      </c>
      <c r="I6" s="40">
        <f t="shared" si="0"/>
        <v>0.30000000000000004</v>
      </c>
    </row>
    <row r="7" spans="1:9" x14ac:dyDescent="0.25">
      <c r="A7" s="3" t="s">
        <v>8</v>
      </c>
      <c r="B7" s="27">
        <v>36</v>
      </c>
      <c r="C7" s="41">
        <v>18</v>
      </c>
      <c r="D7" s="12">
        <v>-16</v>
      </c>
      <c r="E7" s="27">
        <v>0</v>
      </c>
      <c r="F7" s="27">
        <v>0</v>
      </c>
      <c r="G7" s="40">
        <v>0.1</v>
      </c>
      <c r="H7" s="27">
        <v>3</v>
      </c>
      <c r="I7" s="40">
        <f t="shared" si="0"/>
        <v>0.30000000000000004</v>
      </c>
    </row>
    <row r="8" spans="1:9" x14ac:dyDescent="0.25">
      <c r="A8" s="4" t="s">
        <v>11</v>
      </c>
      <c r="B8" s="28">
        <v>6</v>
      </c>
      <c r="C8" s="41">
        <v>6</v>
      </c>
      <c r="D8" s="12">
        <v>6</v>
      </c>
      <c r="E8" s="27">
        <v>0</v>
      </c>
      <c r="F8" s="27">
        <v>0</v>
      </c>
      <c r="G8" s="27">
        <v>0.1</v>
      </c>
      <c r="H8" s="27">
        <v>3</v>
      </c>
      <c r="I8" s="40">
        <f t="shared" si="0"/>
        <v>0.30000000000000004</v>
      </c>
    </row>
    <row r="9" spans="1:9" x14ac:dyDescent="0.25">
      <c r="A9" s="4" t="s">
        <v>10</v>
      </c>
      <c r="B9" s="28">
        <v>89</v>
      </c>
      <c r="C9" s="41">
        <v>89</v>
      </c>
      <c r="D9" s="12">
        <v>0</v>
      </c>
      <c r="E9" s="27">
        <v>0</v>
      </c>
      <c r="F9" s="27">
        <v>0</v>
      </c>
      <c r="G9" s="27">
        <v>0.09</v>
      </c>
      <c r="H9" s="27">
        <v>3</v>
      </c>
      <c r="I9" s="27">
        <f t="shared" si="0"/>
        <v>0.27</v>
      </c>
    </row>
    <row r="10" spans="1:9" x14ac:dyDescent="0.25">
      <c r="A10" s="4" t="s">
        <v>9</v>
      </c>
      <c r="B10" s="28">
        <v>70</v>
      </c>
      <c r="C10" s="41">
        <v>62</v>
      </c>
      <c r="D10" s="12">
        <v>-8</v>
      </c>
      <c r="E10" s="27">
        <v>0</v>
      </c>
      <c r="F10" s="27">
        <v>0</v>
      </c>
      <c r="G10" s="27">
        <v>0.08</v>
      </c>
      <c r="H10" s="27">
        <v>2</v>
      </c>
      <c r="I10" s="27">
        <f t="shared" si="0"/>
        <v>0.16</v>
      </c>
    </row>
    <row r="11" spans="1:9" x14ac:dyDescent="0.25">
      <c r="A11" s="3" t="s">
        <v>7</v>
      </c>
      <c r="B11" s="27">
        <v>50</v>
      </c>
      <c r="C11" s="41">
        <v>49</v>
      </c>
      <c r="D11" s="12">
        <v>-1</v>
      </c>
      <c r="E11" s="27">
        <v>0</v>
      </c>
      <c r="F11" s="27">
        <v>0</v>
      </c>
      <c r="G11" s="40">
        <v>0.1</v>
      </c>
      <c r="H11" s="27">
        <v>1</v>
      </c>
      <c r="I11" s="40">
        <f t="shared" si="0"/>
        <v>0.1</v>
      </c>
    </row>
    <row r="12" spans="1:9" x14ac:dyDescent="0.25">
      <c r="A12" s="3" t="s">
        <v>4</v>
      </c>
      <c r="B12" s="27">
        <v>100</v>
      </c>
      <c r="C12" s="41">
        <v>98</v>
      </c>
      <c r="D12" s="12">
        <v>-2</v>
      </c>
      <c r="E12" s="27">
        <v>0</v>
      </c>
      <c r="F12" s="27">
        <v>0</v>
      </c>
      <c r="G12" s="27">
        <v>0.04</v>
      </c>
      <c r="H12" s="27">
        <v>2</v>
      </c>
      <c r="I12" s="27">
        <f t="shared" si="0"/>
        <v>0.08</v>
      </c>
    </row>
    <row r="13" spans="1:9" x14ac:dyDescent="0.25">
      <c r="A13" s="3" t="s">
        <v>2</v>
      </c>
      <c r="B13" s="27">
        <v>140</v>
      </c>
      <c r="C13" s="41">
        <v>140</v>
      </c>
      <c r="D13" s="12">
        <v>0</v>
      </c>
      <c r="E13" s="27">
        <v>0</v>
      </c>
      <c r="F13" s="27">
        <v>0</v>
      </c>
      <c r="G13" s="40">
        <v>0.03</v>
      </c>
      <c r="H13" s="27">
        <v>2</v>
      </c>
      <c r="I13" s="27">
        <f t="shared" si="0"/>
        <v>0.06</v>
      </c>
    </row>
    <row r="14" spans="1:9" x14ac:dyDescent="0.25">
      <c r="A14" s="3" t="s">
        <v>5</v>
      </c>
      <c r="B14" s="27">
        <v>90</v>
      </c>
      <c r="C14" s="41">
        <v>90</v>
      </c>
      <c r="D14" s="12">
        <v>0</v>
      </c>
      <c r="E14" s="27">
        <v>0</v>
      </c>
      <c r="F14" s="27">
        <v>0</v>
      </c>
      <c r="G14" s="27">
        <v>0.03</v>
      </c>
      <c r="H14" s="27">
        <v>1</v>
      </c>
      <c r="I14" s="27">
        <f t="shared" si="0"/>
        <v>0.03</v>
      </c>
    </row>
    <row r="15" spans="1:9" x14ac:dyDescent="0.25">
      <c r="A15" s="3" t="s">
        <v>14</v>
      </c>
      <c r="B15" s="27">
        <v>201</v>
      </c>
      <c r="C15" s="41">
        <v>200</v>
      </c>
      <c r="D15" s="12">
        <v>-1</v>
      </c>
      <c r="E15" s="27">
        <v>0</v>
      </c>
      <c r="F15" s="27">
        <v>0</v>
      </c>
      <c r="G15" s="27">
        <v>0.02</v>
      </c>
      <c r="H15" s="27">
        <v>1</v>
      </c>
      <c r="I15" s="27">
        <f t="shared" si="0"/>
        <v>0.02</v>
      </c>
    </row>
    <row r="16" spans="1:9" x14ac:dyDescent="0.25">
      <c r="A16" s="4"/>
      <c r="B16" s="39">
        <f>SUM(B3:B15)</f>
        <v>1767</v>
      </c>
      <c r="C16" s="41">
        <f>SUM(C3:C15)</f>
        <v>1631</v>
      </c>
      <c r="D16" s="12"/>
      <c r="E16" s="1"/>
      <c r="F16" s="1"/>
      <c r="G16" s="27">
        <f>SUM(G3:G15)</f>
        <v>1</v>
      </c>
      <c r="H16" s="40">
        <f>AVERAGE(H3:H15)</f>
        <v>2.5384615384615383</v>
      </c>
      <c r="I16" s="27"/>
    </row>
  </sheetData>
  <sortState ref="A3:I16">
    <sortCondition descending="1" ref="I15"/>
  </sortState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B1" zoomScaleNormal="100" workbookViewId="0">
      <selection activeCell="F19" sqref="F19"/>
    </sheetView>
  </sheetViews>
  <sheetFormatPr baseColWidth="10" defaultRowHeight="15" x14ac:dyDescent="0.25"/>
  <cols>
    <col min="1" max="1" width="86.7109375" customWidth="1"/>
    <col min="4" max="4" width="12.7109375" customWidth="1"/>
    <col min="5" max="5" width="12.42578125" customWidth="1"/>
    <col min="7" max="8" width="12.42578125" customWidth="1"/>
  </cols>
  <sheetData>
    <row r="1" spans="1:7" ht="15.75" x14ac:dyDescent="0.25">
      <c r="A1" s="119" t="s">
        <v>32</v>
      </c>
      <c r="B1" s="119"/>
      <c r="C1" s="119"/>
      <c r="D1" s="119"/>
    </row>
    <row r="2" spans="1:7" ht="42.75" customHeight="1" x14ac:dyDescent="0.25">
      <c r="A2" s="35" t="s">
        <v>33</v>
      </c>
      <c r="B2" s="35" t="s">
        <v>40</v>
      </c>
      <c r="C2" s="35" t="s">
        <v>42</v>
      </c>
      <c r="D2" s="35" t="s">
        <v>41</v>
      </c>
      <c r="E2" s="36" t="s">
        <v>38</v>
      </c>
      <c r="F2" s="36" t="s">
        <v>39</v>
      </c>
      <c r="G2" s="37" t="s">
        <v>40</v>
      </c>
    </row>
    <row r="3" spans="1:7" ht="17.25" customHeight="1" x14ac:dyDescent="0.25">
      <c r="A3" s="3" t="s">
        <v>3</v>
      </c>
      <c r="B3" s="8">
        <v>0.28000000000000003</v>
      </c>
      <c r="C3" s="8">
        <v>0.32</v>
      </c>
      <c r="D3" s="8">
        <v>0</v>
      </c>
      <c r="E3" s="48">
        <f t="shared" ref="E3:E15" si="0">AVERAGE(B3,C3,D3)</f>
        <v>0.20000000000000004</v>
      </c>
      <c r="F3" s="32">
        <v>4</v>
      </c>
      <c r="G3" s="40">
        <f t="shared" ref="G3:G15" si="1">SUM(E3*F3)</f>
        <v>0.80000000000000016</v>
      </c>
    </row>
    <row r="4" spans="1:7" ht="15.75" customHeight="1" x14ac:dyDescent="0.25">
      <c r="A4" s="4" t="s">
        <v>11</v>
      </c>
      <c r="B4" s="46">
        <v>0.2</v>
      </c>
      <c r="C4" s="8">
        <v>0.23</v>
      </c>
      <c r="D4" s="8">
        <v>0.35</v>
      </c>
      <c r="E4" s="48">
        <f t="shared" si="0"/>
        <v>0.26</v>
      </c>
      <c r="F4" s="27">
        <v>3</v>
      </c>
      <c r="G4" s="40">
        <f t="shared" si="1"/>
        <v>0.78</v>
      </c>
    </row>
    <row r="5" spans="1:7" x14ac:dyDescent="0.25">
      <c r="A5" s="14" t="s">
        <v>13</v>
      </c>
      <c r="B5" s="45">
        <v>0.26</v>
      </c>
      <c r="C5" s="8">
        <v>0.3</v>
      </c>
      <c r="D5" s="8">
        <v>0</v>
      </c>
      <c r="E5" s="48">
        <f t="shared" si="0"/>
        <v>0.18666666666666668</v>
      </c>
      <c r="F5" s="27">
        <v>4</v>
      </c>
      <c r="G5" s="40">
        <f t="shared" si="1"/>
        <v>0.7466666666666667</v>
      </c>
    </row>
    <row r="6" spans="1:7" x14ac:dyDescent="0.25">
      <c r="A6" s="4" t="s">
        <v>12</v>
      </c>
      <c r="B6" s="46">
        <v>0.22</v>
      </c>
      <c r="C6" s="8">
        <v>0.28000000000000003</v>
      </c>
      <c r="D6" s="8">
        <v>0</v>
      </c>
      <c r="E6" s="48">
        <f t="shared" si="0"/>
        <v>0.16666666666666666</v>
      </c>
      <c r="F6" s="27">
        <v>4</v>
      </c>
      <c r="G6" s="40">
        <f t="shared" si="1"/>
        <v>0.66666666666666663</v>
      </c>
    </row>
    <row r="7" spans="1:7" x14ac:dyDescent="0.25">
      <c r="A7" s="3" t="s">
        <v>6</v>
      </c>
      <c r="B7" s="8">
        <v>0.22</v>
      </c>
      <c r="C7" s="8">
        <v>0.28000000000000003</v>
      </c>
      <c r="D7" s="8">
        <v>0</v>
      </c>
      <c r="E7" s="48">
        <f t="shared" si="0"/>
        <v>0.16666666666666666</v>
      </c>
      <c r="F7" s="27">
        <v>3</v>
      </c>
      <c r="G7" s="40">
        <f t="shared" si="1"/>
        <v>0.5</v>
      </c>
    </row>
    <row r="8" spans="1:7" x14ac:dyDescent="0.25">
      <c r="A8" s="3" t="s">
        <v>8</v>
      </c>
      <c r="B8" s="8">
        <v>0.21</v>
      </c>
      <c r="C8" s="8">
        <v>0.25</v>
      </c>
      <c r="D8" s="8">
        <v>0</v>
      </c>
      <c r="E8" s="48">
        <f t="shared" si="0"/>
        <v>0.15333333333333332</v>
      </c>
      <c r="F8" s="27">
        <v>3</v>
      </c>
      <c r="G8" s="40">
        <f t="shared" si="1"/>
        <v>0.45999999999999996</v>
      </c>
    </row>
    <row r="9" spans="1:7" x14ac:dyDescent="0.25">
      <c r="A9" s="4" t="s">
        <v>10</v>
      </c>
      <c r="B9" s="46">
        <v>0.18</v>
      </c>
      <c r="C9" s="8">
        <v>0.22</v>
      </c>
      <c r="D9" s="8">
        <v>0</v>
      </c>
      <c r="E9" s="48">
        <f t="shared" si="0"/>
        <v>0.13333333333333333</v>
      </c>
      <c r="F9" s="27">
        <v>3</v>
      </c>
      <c r="G9" s="40">
        <f t="shared" si="1"/>
        <v>0.4</v>
      </c>
    </row>
    <row r="10" spans="1:7" x14ac:dyDescent="0.25">
      <c r="A10" s="4" t="s">
        <v>9</v>
      </c>
      <c r="B10" s="46">
        <v>0.15</v>
      </c>
      <c r="C10" s="8">
        <v>0.13</v>
      </c>
      <c r="D10" s="8">
        <v>0</v>
      </c>
      <c r="E10" s="48">
        <f t="shared" si="0"/>
        <v>9.3333333333333338E-2</v>
      </c>
      <c r="F10" s="27">
        <v>2</v>
      </c>
      <c r="G10" s="40">
        <f t="shared" si="1"/>
        <v>0.18666666666666668</v>
      </c>
    </row>
    <row r="11" spans="1:7" x14ac:dyDescent="0.25">
      <c r="A11" s="3" t="s">
        <v>7</v>
      </c>
      <c r="B11" s="8">
        <v>0.2</v>
      </c>
      <c r="C11" s="8">
        <v>0.25</v>
      </c>
      <c r="D11" s="8">
        <v>0</v>
      </c>
      <c r="E11" s="48">
        <f t="shared" si="0"/>
        <v>0.15</v>
      </c>
      <c r="F11" s="27">
        <v>1</v>
      </c>
      <c r="G11" s="40">
        <f t="shared" si="1"/>
        <v>0.15</v>
      </c>
    </row>
    <row r="12" spans="1:7" x14ac:dyDescent="0.25">
      <c r="A12" s="3" t="s">
        <v>4</v>
      </c>
      <c r="B12" s="8">
        <v>0.08</v>
      </c>
      <c r="C12" s="8">
        <v>0.1</v>
      </c>
      <c r="D12" s="8">
        <v>0</v>
      </c>
      <c r="E12" s="48">
        <f t="shared" si="0"/>
        <v>0.06</v>
      </c>
      <c r="F12" s="27">
        <v>2</v>
      </c>
      <c r="G12" s="40">
        <f t="shared" si="1"/>
        <v>0.12</v>
      </c>
    </row>
    <row r="13" spans="1:7" x14ac:dyDescent="0.25">
      <c r="A13" s="3" t="s">
        <v>2</v>
      </c>
      <c r="B13" s="8">
        <v>0.05</v>
      </c>
      <c r="C13" s="8">
        <v>0.12</v>
      </c>
      <c r="D13" s="8">
        <v>0</v>
      </c>
      <c r="E13" s="48">
        <f t="shared" si="0"/>
        <v>5.6666666666666664E-2</v>
      </c>
      <c r="F13" s="27">
        <v>2</v>
      </c>
      <c r="G13" s="40">
        <f t="shared" si="1"/>
        <v>0.11333333333333333</v>
      </c>
    </row>
    <row r="14" spans="1:7" x14ac:dyDescent="0.25">
      <c r="A14" s="3" t="s">
        <v>5</v>
      </c>
      <c r="B14" s="8">
        <v>0.08</v>
      </c>
      <c r="C14" s="8">
        <v>0.15</v>
      </c>
      <c r="D14" s="8">
        <v>0</v>
      </c>
      <c r="E14" s="48">
        <f t="shared" si="0"/>
        <v>7.6666666666666661E-2</v>
      </c>
      <c r="F14" s="27">
        <v>1</v>
      </c>
      <c r="G14" s="40">
        <f t="shared" si="1"/>
        <v>7.6666666666666661E-2</v>
      </c>
    </row>
    <row r="15" spans="1:7" x14ac:dyDescent="0.25">
      <c r="A15" s="3" t="s">
        <v>14</v>
      </c>
      <c r="B15" s="8">
        <v>0.05</v>
      </c>
      <c r="C15" s="8">
        <v>0.1</v>
      </c>
      <c r="D15" s="8">
        <v>0</v>
      </c>
      <c r="E15" s="48">
        <f t="shared" si="0"/>
        <v>5.000000000000001E-2</v>
      </c>
      <c r="F15" s="27">
        <v>1</v>
      </c>
      <c r="G15" s="40">
        <f t="shared" si="1"/>
        <v>5.000000000000001E-2</v>
      </c>
    </row>
    <row r="16" spans="1:7" x14ac:dyDescent="0.25">
      <c r="A16" s="35"/>
      <c r="B16" s="43">
        <v>0.3</v>
      </c>
      <c r="C16" s="43">
        <v>0.35</v>
      </c>
      <c r="D16" s="44">
        <v>0.35</v>
      </c>
      <c r="E16" s="36"/>
      <c r="F16" s="36"/>
      <c r="G16" s="37"/>
    </row>
    <row r="17" spans="1:7" x14ac:dyDescent="0.25">
      <c r="A17" s="4"/>
      <c r="B17" s="47"/>
      <c r="C17" s="8"/>
      <c r="D17" s="1"/>
      <c r="E17" s="27"/>
      <c r="F17" s="40">
        <f>AVERAGE(F4:F16)</f>
        <v>2.4166666666666665</v>
      </c>
      <c r="G17" s="27"/>
    </row>
  </sheetData>
  <sortState ref="A3:G17">
    <sortCondition descending="1" ref="G4"/>
  </sortState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B1" zoomScale="115" zoomScaleNormal="115" workbookViewId="0">
      <selection activeCell="F5" sqref="F5"/>
    </sheetView>
  </sheetViews>
  <sheetFormatPr baseColWidth="10" defaultRowHeight="15" x14ac:dyDescent="0.25"/>
  <cols>
    <col min="1" max="1" width="86.7109375" customWidth="1"/>
    <col min="3" max="3" width="12" customWidth="1"/>
    <col min="4" max="5" width="12.7109375" customWidth="1"/>
    <col min="9" max="10" width="12.42578125" customWidth="1"/>
    <col min="12" max="12" width="12.42578125" customWidth="1"/>
  </cols>
  <sheetData>
    <row r="1" spans="1:12" ht="15.75" x14ac:dyDescent="0.25">
      <c r="A1" s="119" t="s">
        <v>61</v>
      </c>
      <c r="B1" s="119"/>
      <c r="C1" s="119"/>
      <c r="D1" s="119"/>
      <c r="E1" s="49"/>
    </row>
    <row r="2" spans="1:12" ht="42.75" customHeight="1" x14ac:dyDescent="0.25">
      <c r="A2" s="35" t="s">
        <v>33</v>
      </c>
      <c r="B2" s="35" t="s">
        <v>36</v>
      </c>
      <c r="C2" s="35" t="s">
        <v>60</v>
      </c>
      <c r="D2" s="35" t="s">
        <v>34</v>
      </c>
      <c r="E2" s="35" t="s">
        <v>43</v>
      </c>
      <c r="F2" s="35" t="s">
        <v>35</v>
      </c>
      <c r="G2" s="35" t="s">
        <v>41</v>
      </c>
      <c r="H2" s="35" t="s">
        <v>44</v>
      </c>
      <c r="I2" s="36" t="s">
        <v>47</v>
      </c>
      <c r="J2" s="36" t="s">
        <v>45</v>
      </c>
      <c r="K2" s="37" t="s">
        <v>59</v>
      </c>
      <c r="L2" s="35" t="s">
        <v>46</v>
      </c>
    </row>
    <row r="3" spans="1:12" ht="15.75" customHeight="1" x14ac:dyDescent="0.25">
      <c r="A3" s="14" t="s">
        <v>13</v>
      </c>
      <c r="B3" s="38">
        <v>146</v>
      </c>
      <c r="C3" s="41">
        <v>130</v>
      </c>
      <c r="D3" s="56">
        <f t="shared" ref="D3:D15" si="0">(C3-B3)</f>
        <v>-16</v>
      </c>
      <c r="E3" s="50">
        <f>((C3/C16)*1)</f>
        <v>7.7105575326215897E-2</v>
      </c>
      <c r="F3" s="42">
        <v>150</v>
      </c>
      <c r="G3" s="42">
        <f t="shared" ref="G3:G15" si="1">(C3*F3)</f>
        <v>19500</v>
      </c>
      <c r="H3" s="46">
        <f>((G3/G16)*1)</f>
        <v>1</v>
      </c>
      <c r="I3" s="51">
        <f t="shared" ref="I3:I15" si="2">AVERAGE(E3,H3)</f>
        <v>0.53855278766310799</v>
      </c>
      <c r="J3" s="27">
        <v>4</v>
      </c>
      <c r="K3" s="58">
        <f t="shared" ref="K3:K15" si="3">(I3*J3)</f>
        <v>2.154211150652432</v>
      </c>
      <c r="L3" s="27"/>
    </row>
    <row r="4" spans="1:12" x14ac:dyDescent="0.25">
      <c r="A4" s="3" t="s">
        <v>6</v>
      </c>
      <c r="B4" s="27">
        <v>450</v>
      </c>
      <c r="C4" s="41">
        <v>400</v>
      </c>
      <c r="D4" s="56">
        <f t="shared" si="0"/>
        <v>-50</v>
      </c>
      <c r="E4" s="50">
        <f>((C4/C16)*1)</f>
        <v>0.23724792408066431</v>
      </c>
      <c r="F4" s="11">
        <v>0</v>
      </c>
      <c r="G4" s="42">
        <f t="shared" si="1"/>
        <v>0</v>
      </c>
      <c r="H4" s="46">
        <f>((G4/G16)*1)</f>
        <v>0</v>
      </c>
      <c r="I4" s="51">
        <f t="shared" si="2"/>
        <v>0.11862396204033215</v>
      </c>
      <c r="J4" s="27">
        <v>3</v>
      </c>
      <c r="K4" s="58">
        <f t="shared" si="3"/>
        <v>0.35587188612099646</v>
      </c>
      <c r="L4" s="27"/>
    </row>
    <row r="5" spans="1:12" x14ac:dyDescent="0.25">
      <c r="A5" s="3" t="s">
        <v>3</v>
      </c>
      <c r="B5" s="27">
        <v>450</v>
      </c>
      <c r="C5" s="41">
        <v>420</v>
      </c>
      <c r="D5" s="56">
        <f t="shared" si="0"/>
        <v>-30</v>
      </c>
      <c r="E5" s="50">
        <f>((C5/C16)*1)</f>
        <v>0.24911032028469751</v>
      </c>
      <c r="F5" s="57">
        <v>0</v>
      </c>
      <c r="G5" s="42">
        <f t="shared" si="1"/>
        <v>0</v>
      </c>
      <c r="H5" s="46">
        <f>((G5/G16)*1)</f>
        <v>0</v>
      </c>
      <c r="I5" s="51">
        <f t="shared" si="2"/>
        <v>0.12455516014234876</v>
      </c>
      <c r="J5" s="27">
        <v>4</v>
      </c>
      <c r="K5" s="58">
        <f t="shared" si="3"/>
        <v>0.49822064056939502</v>
      </c>
      <c r="L5" s="27"/>
    </row>
    <row r="6" spans="1:12" x14ac:dyDescent="0.25">
      <c r="A6" s="3" t="s">
        <v>2</v>
      </c>
      <c r="B6" s="27">
        <v>140</v>
      </c>
      <c r="C6" s="41">
        <v>136</v>
      </c>
      <c r="D6" s="56">
        <f t="shared" si="0"/>
        <v>-4</v>
      </c>
      <c r="E6" s="50">
        <f>((C6/C16)*1)</f>
        <v>8.0664294187425864E-2</v>
      </c>
      <c r="F6" s="57">
        <v>0</v>
      </c>
      <c r="G6" s="42">
        <f t="shared" si="1"/>
        <v>0</v>
      </c>
      <c r="H6" s="46">
        <f>((G6/G16)*1)</f>
        <v>0</v>
      </c>
      <c r="I6" s="51">
        <f t="shared" si="2"/>
        <v>4.0332147093712932E-2</v>
      </c>
      <c r="J6" s="27">
        <v>2</v>
      </c>
      <c r="K6" s="58">
        <f t="shared" si="3"/>
        <v>8.0664294187425864E-2</v>
      </c>
      <c r="L6" s="27"/>
    </row>
    <row r="7" spans="1:12" x14ac:dyDescent="0.25">
      <c r="A7" s="4" t="s">
        <v>10</v>
      </c>
      <c r="B7" s="28">
        <v>89</v>
      </c>
      <c r="C7" s="41">
        <v>89</v>
      </c>
      <c r="D7" s="56">
        <f t="shared" si="0"/>
        <v>0</v>
      </c>
      <c r="E7" s="50">
        <f>((C7/C16)*1)</f>
        <v>5.2787663107947802E-2</v>
      </c>
      <c r="F7" s="57">
        <v>0</v>
      </c>
      <c r="G7" s="42">
        <f t="shared" si="1"/>
        <v>0</v>
      </c>
      <c r="H7" s="46">
        <f>((G7/G16)*1)</f>
        <v>0</v>
      </c>
      <c r="I7" s="51">
        <f t="shared" si="2"/>
        <v>2.6393831553973901E-2</v>
      </c>
      <c r="J7" s="27">
        <v>3</v>
      </c>
      <c r="K7" s="58">
        <f t="shared" si="3"/>
        <v>7.9181494661921703E-2</v>
      </c>
      <c r="L7" s="27"/>
    </row>
    <row r="8" spans="1:12" x14ac:dyDescent="0.25">
      <c r="A8" s="3" t="s">
        <v>4</v>
      </c>
      <c r="B8" s="27">
        <v>100</v>
      </c>
      <c r="C8" s="41">
        <v>98</v>
      </c>
      <c r="D8" s="56">
        <f t="shared" si="0"/>
        <v>-2</v>
      </c>
      <c r="E8" s="50">
        <f>((C8/C16)*1)</f>
        <v>5.8125741399762752E-2</v>
      </c>
      <c r="F8" s="57">
        <v>0</v>
      </c>
      <c r="G8" s="42">
        <f t="shared" si="1"/>
        <v>0</v>
      </c>
      <c r="H8" s="46">
        <f>((G8/G16)*1)</f>
        <v>0</v>
      </c>
      <c r="I8" s="51">
        <f t="shared" si="2"/>
        <v>2.9062870699881376E-2</v>
      </c>
      <c r="J8" s="27">
        <v>2</v>
      </c>
      <c r="K8" s="58">
        <f t="shared" si="3"/>
        <v>5.8125741399762752E-2</v>
      </c>
      <c r="L8" s="27"/>
    </row>
    <row r="9" spans="1:12" x14ac:dyDescent="0.25">
      <c r="A9" s="3" t="s">
        <v>14</v>
      </c>
      <c r="B9" s="27">
        <v>201</v>
      </c>
      <c r="C9" s="41">
        <v>200</v>
      </c>
      <c r="D9" s="56">
        <f t="shared" si="0"/>
        <v>-1</v>
      </c>
      <c r="E9" s="50">
        <f>((C9/C16)*1)</f>
        <v>0.11862396204033215</v>
      </c>
      <c r="F9" s="57">
        <v>0</v>
      </c>
      <c r="G9" s="42">
        <f t="shared" si="1"/>
        <v>0</v>
      </c>
      <c r="H9" s="46">
        <f>((G9/G16)*1)</f>
        <v>0</v>
      </c>
      <c r="I9" s="51">
        <f t="shared" si="2"/>
        <v>5.9311981020166077E-2</v>
      </c>
      <c r="J9" s="27">
        <v>1</v>
      </c>
      <c r="K9" s="58">
        <f t="shared" si="3"/>
        <v>5.9311981020166077E-2</v>
      </c>
      <c r="L9" s="27"/>
    </row>
    <row r="10" spans="1:12" x14ac:dyDescent="0.25">
      <c r="A10" s="4" t="s">
        <v>9</v>
      </c>
      <c r="B10" s="28">
        <v>70</v>
      </c>
      <c r="C10" s="41">
        <v>62</v>
      </c>
      <c r="D10" s="56">
        <f t="shared" si="0"/>
        <v>-8</v>
      </c>
      <c r="E10" s="50">
        <f>((C10/C16)*1)</f>
        <v>3.6773428232502965E-2</v>
      </c>
      <c r="F10" s="57">
        <v>0</v>
      </c>
      <c r="G10" s="42">
        <f t="shared" si="1"/>
        <v>0</v>
      </c>
      <c r="H10" s="46">
        <f>((G10/G16)*1)</f>
        <v>0</v>
      </c>
      <c r="I10" s="51">
        <f t="shared" si="2"/>
        <v>1.8386714116251483E-2</v>
      </c>
      <c r="J10" s="27">
        <v>2</v>
      </c>
      <c r="K10" s="58">
        <f t="shared" si="3"/>
        <v>3.6773428232502965E-2</v>
      </c>
      <c r="L10" s="27"/>
    </row>
    <row r="11" spans="1:12" x14ac:dyDescent="0.25">
      <c r="A11" s="3" t="s">
        <v>5</v>
      </c>
      <c r="B11" s="27">
        <v>90</v>
      </c>
      <c r="C11" s="41">
        <v>90</v>
      </c>
      <c r="D11" s="56">
        <f t="shared" si="0"/>
        <v>0</v>
      </c>
      <c r="E11" s="50">
        <f>((C11/C16)*1)</f>
        <v>5.3380782918149468E-2</v>
      </c>
      <c r="F11" s="57">
        <v>0</v>
      </c>
      <c r="G11" s="42">
        <f t="shared" si="1"/>
        <v>0</v>
      </c>
      <c r="H11" s="46">
        <f>((G11/G16)*1)</f>
        <v>0</v>
      </c>
      <c r="I11" s="51">
        <f t="shared" si="2"/>
        <v>2.6690391459074734E-2</v>
      </c>
      <c r="J11" s="27">
        <v>1</v>
      </c>
      <c r="K11" s="58">
        <f t="shared" si="3"/>
        <v>2.6690391459074734E-2</v>
      </c>
      <c r="L11" s="27"/>
    </row>
    <row r="12" spans="1:12" x14ac:dyDescent="0.25">
      <c r="A12" s="3" t="s">
        <v>8</v>
      </c>
      <c r="B12" s="27">
        <v>2</v>
      </c>
      <c r="C12" s="41">
        <v>1</v>
      </c>
      <c r="D12" s="56">
        <f t="shared" si="0"/>
        <v>-1</v>
      </c>
      <c r="E12" s="50">
        <f>((C12/C16)*1)</f>
        <v>5.9311981020166078E-4</v>
      </c>
      <c r="F12" s="57">
        <v>0</v>
      </c>
      <c r="G12" s="42">
        <f t="shared" si="1"/>
        <v>0</v>
      </c>
      <c r="H12" s="46">
        <f>((G12/G16)*1)</f>
        <v>0</v>
      </c>
      <c r="I12" s="51">
        <f t="shared" si="2"/>
        <v>2.9655990510083039E-4</v>
      </c>
      <c r="J12" s="27">
        <v>3</v>
      </c>
      <c r="K12" s="58">
        <f t="shared" si="3"/>
        <v>8.8967971530249117E-4</v>
      </c>
      <c r="L12" s="27"/>
    </row>
    <row r="13" spans="1:12" x14ac:dyDescent="0.25">
      <c r="A13" s="3" t="s">
        <v>7</v>
      </c>
      <c r="B13" s="54">
        <v>50</v>
      </c>
      <c r="C13" s="41">
        <v>49</v>
      </c>
      <c r="D13" s="56">
        <f t="shared" si="0"/>
        <v>-1</v>
      </c>
      <c r="E13" s="50">
        <f>((C13/C16)*1)</f>
        <v>2.9062870699881376E-2</v>
      </c>
      <c r="F13" s="57">
        <v>0</v>
      </c>
      <c r="G13" s="42">
        <f t="shared" si="1"/>
        <v>0</v>
      </c>
      <c r="H13" s="46">
        <f>((G13/G16)*1)</f>
        <v>0</v>
      </c>
      <c r="I13" s="51">
        <f t="shared" si="2"/>
        <v>1.4531435349940688E-2</v>
      </c>
      <c r="J13" s="27">
        <v>1</v>
      </c>
      <c r="K13" s="58">
        <f t="shared" si="3"/>
        <v>1.4531435349940688E-2</v>
      </c>
      <c r="L13" s="27"/>
    </row>
    <row r="14" spans="1:12" x14ac:dyDescent="0.25">
      <c r="A14" s="4" t="s">
        <v>12</v>
      </c>
      <c r="B14" s="28">
        <v>5</v>
      </c>
      <c r="C14" s="41">
        <v>5</v>
      </c>
      <c r="D14" s="56">
        <f t="shared" si="0"/>
        <v>0</v>
      </c>
      <c r="E14" s="50">
        <f>((C14/C16)*1)</f>
        <v>2.9655990510083037E-3</v>
      </c>
      <c r="F14" s="57">
        <v>0</v>
      </c>
      <c r="G14" s="42">
        <f t="shared" si="1"/>
        <v>0</v>
      </c>
      <c r="H14" s="46">
        <f>((G14/G16)*1)</f>
        <v>0</v>
      </c>
      <c r="I14" s="51">
        <f t="shared" si="2"/>
        <v>1.4827995255041518E-3</v>
      </c>
      <c r="J14" s="27">
        <v>4</v>
      </c>
      <c r="K14" s="58">
        <f t="shared" si="3"/>
        <v>5.9311981020166073E-3</v>
      </c>
      <c r="L14" s="27"/>
    </row>
    <row r="15" spans="1:12" x14ac:dyDescent="0.25">
      <c r="A15" s="4" t="s">
        <v>11</v>
      </c>
      <c r="B15" s="55">
        <v>6</v>
      </c>
      <c r="C15" s="41">
        <v>6</v>
      </c>
      <c r="D15" s="56">
        <f t="shared" si="0"/>
        <v>0</v>
      </c>
      <c r="E15" s="50">
        <f>((C15/C16)*1)</f>
        <v>3.5587188612099642E-3</v>
      </c>
      <c r="F15" s="57">
        <v>0</v>
      </c>
      <c r="G15" s="42">
        <f t="shared" si="1"/>
        <v>0</v>
      </c>
      <c r="H15" s="46">
        <f>((G15/G16)*1)</f>
        <v>0</v>
      </c>
      <c r="I15" s="51">
        <f t="shared" si="2"/>
        <v>1.7793594306049821E-3</v>
      </c>
      <c r="J15" s="27">
        <v>3</v>
      </c>
      <c r="K15" s="58">
        <f t="shared" si="3"/>
        <v>5.3380782918149468E-3</v>
      </c>
      <c r="L15" s="27"/>
    </row>
    <row r="16" spans="1:12" x14ac:dyDescent="0.25">
      <c r="A16" s="4"/>
      <c r="B16" s="39">
        <f>SUM(B3:B15)</f>
        <v>1799</v>
      </c>
      <c r="C16" s="41">
        <f>SUM(C3:C15)</f>
        <v>1686</v>
      </c>
      <c r="D16" s="12"/>
      <c r="E16" s="8">
        <f>SUM(E3:E15)</f>
        <v>1.0000000000000002</v>
      </c>
      <c r="F16" s="1"/>
      <c r="G16" s="42">
        <f>SUM(G3:G15)</f>
        <v>19500</v>
      </c>
      <c r="H16" s="46">
        <f>SUM(H3:H15)</f>
        <v>1</v>
      </c>
      <c r="I16" s="51"/>
      <c r="J16" s="40"/>
      <c r="K16" s="27"/>
      <c r="L16" s="1"/>
    </row>
  </sheetData>
  <sortState ref="A3:L16">
    <sortCondition descending="1" ref="K3"/>
  </sortState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topLeftCell="B1" zoomScaleNormal="100" workbookViewId="0">
      <selection activeCell="K3" sqref="K3:K6"/>
    </sheetView>
  </sheetViews>
  <sheetFormatPr baseColWidth="10" defaultRowHeight="15" x14ac:dyDescent="0.25"/>
  <cols>
    <col min="1" max="1" width="6.28515625" customWidth="1"/>
    <col min="2" max="2" width="80" customWidth="1"/>
  </cols>
  <sheetData>
    <row r="2" spans="1:11" ht="37.5" customHeight="1" x14ac:dyDescent="0.25">
      <c r="A2" s="35" t="s">
        <v>48</v>
      </c>
      <c r="B2" s="35" t="s">
        <v>33</v>
      </c>
      <c r="C2" s="35" t="s">
        <v>49</v>
      </c>
      <c r="D2" s="35" t="s">
        <v>50</v>
      </c>
      <c r="E2" s="35" t="s">
        <v>34</v>
      </c>
      <c r="F2" s="35" t="s">
        <v>55</v>
      </c>
      <c r="G2" s="35" t="s">
        <v>35</v>
      </c>
      <c r="H2" s="35" t="s">
        <v>41</v>
      </c>
      <c r="I2" s="35" t="s">
        <v>56</v>
      </c>
      <c r="J2" s="35" t="s">
        <v>57</v>
      </c>
      <c r="K2" s="35" t="s">
        <v>27</v>
      </c>
    </row>
    <row r="3" spans="1:11" x14ac:dyDescent="0.25">
      <c r="A3" s="52">
        <v>1</v>
      </c>
      <c r="B3" s="14" t="s">
        <v>13</v>
      </c>
      <c r="C3" s="38">
        <v>130</v>
      </c>
      <c r="D3" s="41">
        <v>129</v>
      </c>
      <c r="E3" s="12">
        <v>-16</v>
      </c>
      <c r="F3" s="53" t="s">
        <v>52</v>
      </c>
      <c r="G3" s="42">
        <v>150</v>
      </c>
      <c r="H3" s="42">
        <f>SUM(D3*G3)</f>
        <v>19350</v>
      </c>
      <c r="I3" s="52" t="s">
        <v>58</v>
      </c>
      <c r="J3" s="52" t="s">
        <v>58</v>
      </c>
      <c r="K3" s="1">
        <f t="shared" ref="K3:K15" si="0">IF(F3="Alta",35,IF(F3="Media",25,IF(F3="Baja",15,0)))+IF(I3="Alta",35,IF(I3="Media",25,IF(I3="Baja",15,0)))+IF(J3="Alta",30,IF(J3="Media",20,IF(J3="Baja",10,0)))</f>
        <v>90</v>
      </c>
    </row>
    <row r="4" spans="1:11" x14ac:dyDescent="0.25">
      <c r="A4" s="52">
        <v>2</v>
      </c>
      <c r="B4" s="3" t="s">
        <v>6</v>
      </c>
      <c r="C4" s="32">
        <v>500</v>
      </c>
      <c r="D4" s="41">
        <v>420</v>
      </c>
      <c r="E4" s="12">
        <v>-80</v>
      </c>
      <c r="F4" s="53" t="s">
        <v>58</v>
      </c>
      <c r="G4" s="32">
        <v>0</v>
      </c>
      <c r="H4" s="32">
        <v>0</v>
      </c>
      <c r="I4" s="52" t="s">
        <v>53</v>
      </c>
      <c r="J4" s="52" t="s">
        <v>58</v>
      </c>
      <c r="K4" s="1">
        <f t="shared" si="0"/>
        <v>80</v>
      </c>
    </row>
    <row r="5" spans="1:11" x14ac:dyDescent="0.25">
      <c r="A5" s="52">
        <v>3</v>
      </c>
      <c r="B5" s="3" t="s">
        <v>3</v>
      </c>
      <c r="C5" s="32">
        <v>350</v>
      </c>
      <c r="D5" s="41">
        <v>308</v>
      </c>
      <c r="E5" s="12">
        <v>-42</v>
      </c>
      <c r="F5" s="53" t="s">
        <v>58</v>
      </c>
      <c r="G5" s="32">
        <v>0</v>
      </c>
      <c r="H5" s="32">
        <v>0</v>
      </c>
      <c r="I5" s="52" t="s">
        <v>53</v>
      </c>
      <c r="J5" s="52" t="s">
        <v>58</v>
      </c>
      <c r="K5" s="1">
        <f t="shared" si="0"/>
        <v>80</v>
      </c>
    </row>
    <row r="6" spans="1:11" x14ac:dyDescent="0.25">
      <c r="A6" s="52">
        <v>7</v>
      </c>
      <c r="B6" s="3" t="s">
        <v>14</v>
      </c>
      <c r="C6" s="32">
        <v>201</v>
      </c>
      <c r="D6" s="41">
        <v>200</v>
      </c>
      <c r="E6" s="12">
        <v>-1</v>
      </c>
      <c r="F6" s="53" t="s">
        <v>58</v>
      </c>
      <c r="G6" s="32">
        <v>0</v>
      </c>
      <c r="H6" s="32">
        <v>0</v>
      </c>
      <c r="I6" s="52" t="s">
        <v>53</v>
      </c>
      <c r="J6" s="52" t="s">
        <v>52</v>
      </c>
      <c r="K6" s="1">
        <f t="shared" si="0"/>
        <v>70</v>
      </c>
    </row>
    <row r="7" spans="1:11" x14ac:dyDescent="0.25">
      <c r="A7" s="52">
        <v>4</v>
      </c>
      <c r="B7" s="3" t="s">
        <v>2</v>
      </c>
      <c r="C7" s="32">
        <v>140</v>
      </c>
      <c r="D7" s="41">
        <v>140</v>
      </c>
      <c r="E7" s="12">
        <v>0</v>
      </c>
      <c r="F7" s="53" t="s">
        <v>52</v>
      </c>
      <c r="G7" s="32">
        <v>0</v>
      </c>
      <c r="H7" s="32">
        <v>0</v>
      </c>
      <c r="I7" s="52" t="s">
        <v>53</v>
      </c>
      <c r="J7" s="52" t="s">
        <v>52</v>
      </c>
      <c r="K7" s="1">
        <f t="shared" si="0"/>
        <v>60</v>
      </c>
    </row>
    <row r="8" spans="1:11" x14ac:dyDescent="0.25">
      <c r="A8" s="52">
        <v>8</v>
      </c>
      <c r="B8" s="4" t="s">
        <v>9</v>
      </c>
      <c r="C8" s="34">
        <v>70</v>
      </c>
      <c r="D8" s="41">
        <v>62</v>
      </c>
      <c r="E8" s="12">
        <v>-8</v>
      </c>
      <c r="F8" s="53" t="s">
        <v>53</v>
      </c>
      <c r="G8" s="32">
        <v>0</v>
      </c>
      <c r="H8" s="32">
        <v>0</v>
      </c>
      <c r="I8" s="52" t="s">
        <v>53</v>
      </c>
      <c r="J8" s="52" t="s">
        <v>58</v>
      </c>
      <c r="K8" s="1">
        <f t="shared" si="0"/>
        <v>60</v>
      </c>
    </row>
    <row r="9" spans="1:11" x14ac:dyDescent="0.25">
      <c r="A9" s="52">
        <v>12</v>
      </c>
      <c r="B9" s="4" t="s">
        <v>12</v>
      </c>
      <c r="C9" s="34">
        <v>5</v>
      </c>
      <c r="D9" s="41">
        <v>5</v>
      </c>
      <c r="E9" s="12">
        <v>5</v>
      </c>
      <c r="F9" s="53" t="s">
        <v>53</v>
      </c>
      <c r="G9" s="32">
        <v>0</v>
      </c>
      <c r="H9" s="32">
        <v>0</v>
      </c>
      <c r="I9" s="52" t="s">
        <v>53</v>
      </c>
      <c r="J9" s="52" t="s">
        <v>58</v>
      </c>
      <c r="K9" s="1">
        <f t="shared" si="0"/>
        <v>60</v>
      </c>
    </row>
    <row r="10" spans="1:11" x14ac:dyDescent="0.25">
      <c r="A10" s="52">
        <v>5</v>
      </c>
      <c r="B10" s="4" t="s">
        <v>10</v>
      </c>
      <c r="C10" s="34">
        <v>89</v>
      </c>
      <c r="D10" s="41">
        <v>89</v>
      </c>
      <c r="E10" s="12">
        <v>0</v>
      </c>
      <c r="F10" s="53" t="s">
        <v>53</v>
      </c>
      <c r="G10" s="32">
        <v>0</v>
      </c>
      <c r="H10" s="32">
        <v>0</v>
      </c>
      <c r="I10" s="52" t="s">
        <v>53</v>
      </c>
      <c r="J10" s="52" t="s">
        <v>52</v>
      </c>
      <c r="K10" s="1">
        <f t="shared" si="0"/>
        <v>50</v>
      </c>
    </row>
    <row r="11" spans="1:11" x14ac:dyDescent="0.25">
      <c r="A11" s="52">
        <v>9</v>
      </c>
      <c r="B11" s="3" t="s">
        <v>5</v>
      </c>
      <c r="C11" s="32">
        <v>90</v>
      </c>
      <c r="D11" s="41">
        <v>90</v>
      </c>
      <c r="E11" s="12">
        <v>0</v>
      </c>
      <c r="F11" s="53" t="s">
        <v>52</v>
      </c>
      <c r="G11" s="32">
        <v>0</v>
      </c>
      <c r="H11" s="32">
        <v>0</v>
      </c>
      <c r="I11" s="52" t="s">
        <v>53</v>
      </c>
      <c r="J11" s="52" t="s">
        <v>53</v>
      </c>
      <c r="K11" s="1">
        <f t="shared" si="0"/>
        <v>50</v>
      </c>
    </row>
    <row r="12" spans="1:11" x14ac:dyDescent="0.25">
      <c r="A12" s="52">
        <v>10</v>
      </c>
      <c r="B12" s="3" t="s">
        <v>8</v>
      </c>
      <c r="C12" s="32">
        <v>36</v>
      </c>
      <c r="D12" s="41">
        <v>18</v>
      </c>
      <c r="E12" s="12">
        <v>-16</v>
      </c>
      <c r="F12" s="53" t="s">
        <v>53</v>
      </c>
      <c r="G12" s="32">
        <v>0</v>
      </c>
      <c r="H12" s="32">
        <v>0</v>
      </c>
      <c r="I12" s="52" t="s">
        <v>53</v>
      </c>
      <c r="J12" s="52" t="s">
        <v>52</v>
      </c>
      <c r="K12" s="1">
        <f t="shared" si="0"/>
        <v>50</v>
      </c>
    </row>
    <row r="13" spans="1:11" x14ac:dyDescent="0.25">
      <c r="A13" s="52">
        <v>13</v>
      </c>
      <c r="B13" s="4" t="s">
        <v>11</v>
      </c>
      <c r="C13" s="34">
        <v>6</v>
      </c>
      <c r="D13" s="41">
        <v>6</v>
      </c>
      <c r="E13" s="12">
        <v>6</v>
      </c>
      <c r="F13" s="53" t="s">
        <v>53</v>
      </c>
      <c r="G13" s="32">
        <v>0</v>
      </c>
      <c r="H13" s="32">
        <v>0</v>
      </c>
      <c r="I13" s="52" t="s">
        <v>53</v>
      </c>
      <c r="J13" s="52" t="s">
        <v>52</v>
      </c>
      <c r="K13" s="1">
        <f t="shared" si="0"/>
        <v>50</v>
      </c>
    </row>
    <row r="14" spans="1:11" x14ac:dyDescent="0.25">
      <c r="A14" s="52">
        <v>6</v>
      </c>
      <c r="B14" s="3" t="s">
        <v>4</v>
      </c>
      <c r="C14" s="32">
        <v>100</v>
      </c>
      <c r="D14" s="41">
        <v>98</v>
      </c>
      <c r="E14" s="12">
        <v>-2</v>
      </c>
      <c r="F14" s="53" t="s">
        <v>53</v>
      </c>
      <c r="G14" s="32">
        <v>0</v>
      </c>
      <c r="H14" s="32">
        <v>0</v>
      </c>
      <c r="I14" s="52" t="s">
        <v>53</v>
      </c>
      <c r="J14" s="52" t="s">
        <v>53</v>
      </c>
      <c r="K14" s="1">
        <f t="shared" si="0"/>
        <v>40</v>
      </c>
    </row>
    <row r="15" spans="1:11" x14ac:dyDescent="0.25">
      <c r="A15" s="52">
        <v>11</v>
      </c>
      <c r="B15" s="3" t="s">
        <v>7</v>
      </c>
      <c r="C15" s="32">
        <v>50</v>
      </c>
      <c r="D15" s="41">
        <v>49</v>
      </c>
      <c r="E15" s="12">
        <v>-1</v>
      </c>
      <c r="F15" s="53" t="s">
        <v>53</v>
      </c>
      <c r="G15" s="32">
        <v>0</v>
      </c>
      <c r="H15" s="32">
        <v>0</v>
      </c>
      <c r="I15" s="52" t="s">
        <v>53</v>
      </c>
      <c r="J15" s="52" t="s">
        <v>53</v>
      </c>
      <c r="K15" s="1">
        <f t="shared" si="0"/>
        <v>40</v>
      </c>
    </row>
    <row r="16" spans="1:11" x14ac:dyDescent="0.25">
      <c r="A16" s="1"/>
      <c r="B16" s="4"/>
      <c r="C16" s="39">
        <f>SUM(C3:C15)</f>
        <v>1767</v>
      </c>
      <c r="D16" s="41">
        <f>SUM(D3:D15)</f>
        <v>1614</v>
      </c>
      <c r="E16" s="12"/>
      <c r="F16" s="8"/>
      <c r="G16" s="1"/>
      <c r="H16" s="42">
        <f>SUM(H3:H15)</f>
        <v>19350</v>
      </c>
      <c r="I16" s="1"/>
      <c r="J16" s="1"/>
      <c r="K16" s="1"/>
    </row>
  </sheetData>
  <sortState ref="A3:K16">
    <sortCondition descending="1" ref="K3"/>
  </sortState>
  <conditionalFormatting sqref="K1:K1048576">
    <cfRule type="aboveAverage" dxfId="15" priority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Hoja3!$B$3:$B$5</xm:f>
          </x14:formula1>
          <xm:sqref>F3:F15</xm:sqref>
        </x14:dataValidation>
        <x14:dataValidation type="list" allowBlank="1" showInputMessage="1" showErrorMessage="1">
          <x14:formula1>
            <xm:f>Hoja3!$E$3:$E$5</xm:f>
          </x14:formula1>
          <xm:sqref>I3:I15</xm:sqref>
        </x14:dataValidation>
        <x14:dataValidation type="list" allowBlank="1" showInputMessage="1" showErrorMessage="1">
          <x14:formula1>
            <xm:f>Hoja3!$H$3:$H$5</xm:f>
          </x14:formula1>
          <xm:sqref>J3:J15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"/>
  <sheetViews>
    <sheetView workbookViewId="0">
      <selection activeCell="H13" sqref="H13"/>
    </sheetView>
  </sheetViews>
  <sheetFormatPr baseColWidth="10" defaultRowHeight="15" x14ac:dyDescent="0.25"/>
  <sheetData>
    <row r="2" spans="2:11" x14ac:dyDescent="0.25">
      <c r="B2" t="s">
        <v>54</v>
      </c>
      <c r="E2" t="s">
        <v>51</v>
      </c>
      <c r="H2" s="33" t="s">
        <v>40</v>
      </c>
    </row>
    <row r="3" spans="2:11" x14ac:dyDescent="0.25">
      <c r="B3" s="33" t="s">
        <v>58</v>
      </c>
      <c r="C3">
        <v>35</v>
      </c>
      <c r="E3" s="33" t="s">
        <v>58</v>
      </c>
      <c r="F3">
        <v>35</v>
      </c>
      <c r="H3" s="33" t="s">
        <v>58</v>
      </c>
      <c r="I3">
        <v>30</v>
      </c>
      <c r="K3" t="b">
        <f>IF(F3="Alta",35,IF(F3="Media",25,IF(F3="Baja",15)))</f>
        <v>0</v>
      </c>
    </row>
    <row r="4" spans="2:11" x14ac:dyDescent="0.25">
      <c r="B4" s="33" t="s">
        <v>52</v>
      </c>
      <c r="C4">
        <v>25</v>
      </c>
      <c r="E4" s="33" t="s">
        <v>52</v>
      </c>
      <c r="F4">
        <v>25</v>
      </c>
      <c r="H4" s="33" t="s">
        <v>52</v>
      </c>
      <c r="I4">
        <v>20</v>
      </c>
    </row>
    <row r="5" spans="2:11" x14ac:dyDescent="0.25">
      <c r="B5" s="33" t="s">
        <v>53</v>
      </c>
      <c r="C5">
        <v>15</v>
      </c>
      <c r="E5" s="33" t="s">
        <v>53</v>
      </c>
      <c r="F5">
        <v>15</v>
      </c>
      <c r="H5" s="33" t="s">
        <v>53</v>
      </c>
      <c r="I5">
        <v>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5"/>
  <sheetViews>
    <sheetView showGridLines="0" tabSelected="1" view="pageBreakPreview" topLeftCell="A2" zoomScale="55" zoomScaleNormal="70" zoomScaleSheetLayoutView="55" workbookViewId="0">
      <selection activeCell="K29" sqref="K29"/>
    </sheetView>
  </sheetViews>
  <sheetFormatPr baseColWidth="10" defaultRowHeight="15" x14ac:dyDescent="0.25"/>
  <cols>
    <col min="1" max="1" width="54.140625" customWidth="1"/>
    <col min="2" max="2" width="14.7109375" customWidth="1"/>
    <col min="3" max="3" width="14.140625" customWidth="1"/>
    <col min="4" max="4" width="12.85546875" customWidth="1"/>
    <col min="5" max="5" width="15.140625" customWidth="1"/>
    <col min="6" max="6" width="12.7109375" style="62" customWidth="1"/>
    <col min="7" max="7" width="13.7109375" style="62" customWidth="1"/>
    <col min="8" max="8" width="13.42578125" customWidth="1"/>
    <col min="9" max="9" width="15.85546875" customWidth="1"/>
    <col min="10" max="10" width="14.7109375" style="62" customWidth="1"/>
    <col min="11" max="11" width="14.7109375" style="63" customWidth="1"/>
    <col min="12" max="12" width="10.7109375" customWidth="1"/>
    <col min="13" max="13" width="15.42578125" customWidth="1"/>
    <col min="14" max="14" width="17.7109375" style="61" customWidth="1"/>
    <col min="15" max="15" width="12.140625" style="59" customWidth="1"/>
    <col min="16" max="18" width="0" hidden="1" customWidth="1"/>
    <col min="19" max="19" width="0.140625" customWidth="1"/>
    <col min="20" max="20" width="7.28515625" bestFit="1" customWidth="1"/>
  </cols>
  <sheetData>
    <row r="1" spans="1:21" x14ac:dyDescent="0.25">
      <c r="N1" s="66"/>
    </row>
    <row r="2" spans="1:21" ht="42.75" customHeight="1" x14ac:dyDescent="0.25">
      <c r="N2" s="66"/>
      <c r="O2"/>
    </row>
    <row r="3" spans="1:21" ht="15.75" customHeight="1" x14ac:dyDescent="0.25">
      <c r="N3" s="66"/>
      <c r="O3"/>
    </row>
    <row r="4" spans="1:21" x14ac:dyDescent="0.25">
      <c r="N4" s="66"/>
      <c r="O4"/>
    </row>
    <row r="5" spans="1:21" ht="18.75" customHeight="1" x14ac:dyDescent="0.25">
      <c r="A5" s="137"/>
      <c r="B5" s="137"/>
      <c r="C5" s="137"/>
      <c r="D5" s="137"/>
      <c r="E5" s="137"/>
      <c r="F5" s="137"/>
      <c r="G5" s="137"/>
      <c r="N5" s="66"/>
      <c r="O5"/>
      <c r="P5" t="s">
        <v>63</v>
      </c>
      <c r="Q5" s="60">
        <v>1</v>
      </c>
      <c r="S5">
        <v>10</v>
      </c>
    </row>
    <row r="6" spans="1:21" ht="24" customHeight="1" x14ac:dyDescent="0.35">
      <c r="A6" s="140" t="s">
        <v>82</v>
      </c>
      <c r="B6" s="140"/>
      <c r="C6" s="140"/>
      <c r="D6" s="140"/>
      <c r="E6" s="140"/>
      <c r="F6" s="140"/>
      <c r="G6" s="140"/>
      <c r="M6" s="127" t="s">
        <v>83</v>
      </c>
      <c r="N6" s="127"/>
      <c r="O6"/>
      <c r="P6" t="s">
        <v>64</v>
      </c>
      <c r="Q6" s="60">
        <v>2</v>
      </c>
      <c r="S6">
        <v>15</v>
      </c>
    </row>
    <row r="7" spans="1:21" ht="35.25" customHeight="1" x14ac:dyDescent="0.25">
      <c r="A7" s="98" t="s">
        <v>78</v>
      </c>
      <c r="B7" s="99">
        <f>COUNTA(A11:B36)</f>
        <v>0</v>
      </c>
      <c r="C7" s="141" t="s">
        <v>79</v>
      </c>
      <c r="D7" s="141"/>
      <c r="E7" s="100">
        <v>0.4</v>
      </c>
      <c r="F7" s="65"/>
      <c r="G7" s="144" t="s">
        <v>80</v>
      </c>
      <c r="H7" s="144"/>
      <c r="I7" s="101">
        <f>ROUND(J7, 0)</f>
        <v>0</v>
      </c>
      <c r="J7" s="105">
        <f>B7*E7</f>
        <v>0</v>
      </c>
      <c r="L7" s="5"/>
      <c r="M7" s="5"/>
      <c r="N7" s="67"/>
      <c r="O7"/>
      <c r="P7" t="s">
        <v>65</v>
      </c>
      <c r="Q7" s="60">
        <v>3</v>
      </c>
      <c r="S7">
        <v>20</v>
      </c>
    </row>
    <row r="8" spans="1:21" x14ac:dyDescent="0.25">
      <c r="A8" s="5"/>
      <c r="B8" s="5"/>
      <c r="C8" s="5"/>
      <c r="D8" s="5"/>
      <c r="E8" s="5"/>
      <c r="F8" s="65"/>
      <c r="G8" s="65"/>
      <c r="H8" s="5"/>
      <c r="I8" s="5"/>
      <c r="J8" s="63"/>
      <c r="L8" s="5"/>
      <c r="M8" s="5"/>
      <c r="N8" s="67"/>
      <c r="O8" s="106" t="e">
        <f>LARGE(N11:N26,I7)</f>
        <v>#NUM!</v>
      </c>
    </row>
    <row r="9" spans="1:21" ht="15.75" x14ac:dyDescent="0.25">
      <c r="A9" s="130" t="s">
        <v>61</v>
      </c>
      <c r="B9" s="131"/>
      <c r="C9" s="130" t="s">
        <v>72</v>
      </c>
      <c r="D9" s="139"/>
      <c r="E9" s="139"/>
      <c r="F9" s="139"/>
      <c r="G9" s="139"/>
      <c r="H9" s="138" t="s">
        <v>71</v>
      </c>
      <c r="I9" s="138"/>
      <c r="J9" s="138"/>
      <c r="K9" s="72"/>
      <c r="L9" s="73">
        <v>20</v>
      </c>
      <c r="M9" s="74"/>
      <c r="N9" s="75"/>
      <c r="O9"/>
    </row>
    <row r="10" spans="1:21" ht="38.25" x14ac:dyDescent="0.25">
      <c r="A10" s="145" t="s">
        <v>33</v>
      </c>
      <c r="B10" s="146"/>
      <c r="C10" s="71" t="s">
        <v>70</v>
      </c>
      <c r="D10" s="71" t="s">
        <v>62</v>
      </c>
      <c r="E10" s="68" t="s">
        <v>74</v>
      </c>
      <c r="F10" s="68" t="s">
        <v>69</v>
      </c>
      <c r="G10" s="69" t="s">
        <v>59</v>
      </c>
      <c r="H10" s="71" t="s">
        <v>66</v>
      </c>
      <c r="I10" s="68" t="s">
        <v>41</v>
      </c>
      <c r="J10" s="68" t="s">
        <v>44</v>
      </c>
      <c r="K10" s="69" t="s">
        <v>73</v>
      </c>
      <c r="L10" s="76" t="s">
        <v>68</v>
      </c>
      <c r="M10" s="69" t="s">
        <v>59</v>
      </c>
      <c r="N10" s="70" t="s">
        <v>81</v>
      </c>
      <c r="O10"/>
    </row>
    <row r="11" spans="1:21" ht="23.1" customHeight="1" x14ac:dyDescent="0.25">
      <c r="A11" s="142"/>
      <c r="B11" s="143"/>
      <c r="C11" s="77"/>
      <c r="D11" s="78"/>
      <c r="E11" s="79"/>
      <c r="F11" s="80"/>
      <c r="G11" s="81"/>
      <c r="H11" s="82"/>
      <c r="I11" s="83"/>
      <c r="J11" s="84"/>
      <c r="K11" s="85"/>
      <c r="L11" s="86"/>
      <c r="M11" s="87">
        <f>IF(L11="Alta",0.2,IF(L11="Media",0.15,IF(L11="Baja",0.1,0)))</f>
        <v>0</v>
      </c>
      <c r="N11" s="87">
        <f>SUM(G11,K11,M11)</f>
        <v>0</v>
      </c>
      <c r="O11" s="104"/>
    </row>
    <row r="12" spans="1:21" ht="23.1" customHeight="1" x14ac:dyDescent="0.25">
      <c r="A12" s="135"/>
      <c r="B12" s="136"/>
      <c r="C12" s="86"/>
      <c r="D12" s="78"/>
      <c r="E12" s="79"/>
      <c r="F12" s="80"/>
      <c r="G12" s="81"/>
      <c r="H12" s="88"/>
      <c r="I12" s="83"/>
      <c r="J12" s="84"/>
      <c r="K12" s="85"/>
      <c r="L12" s="86"/>
      <c r="M12" s="87">
        <f t="shared" ref="M12:M36" si="0">IF(L12="Alta",0.2,IF(L12="Media",0.15,IF(L12="Baja",0.1,0)))</f>
        <v>0</v>
      </c>
      <c r="N12" s="87">
        <f t="shared" ref="N12:N26" si="1">SUM(G12,K12,M12)</f>
        <v>0</v>
      </c>
      <c r="O12" s="104"/>
      <c r="T12" s="107" t="s">
        <v>75</v>
      </c>
      <c r="U12" s="64"/>
    </row>
    <row r="13" spans="1:21" ht="23.1" customHeight="1" x14ac:dyDescent="0.25">
      <c r="A13" s="135"/>
      <c r="B13" s="136"/>
      <c r="C13" s="86"/>
      <c r="D13" s="78"/>
      <c r="E13" s="79"/>
      <c r="F13" s="80"/>
      <c r="G13" s="81"/>
      <c r="H13" s="89"/>
      <c r="I13" s="83"/>
      <c r="J13" s="84"/>
      <c r="K13" s="85"/>
      <c r="L13" s="86"/>
      <c r="M13" s="87">
        <f t="shared" si="0"/>
        <v>0</v>
      </c>
      <c r="N13" s="87">
        <f t="shared" si="1"/>
        <v>0</v>
      </c>
      <c r="O13" s="104"/>
      <c r="T13" s="107" t="s">
        <v>76</v>
      </c>
      <c r="U13" s="64"/>
    </row>
    <row r="14" spans="1:21" ht="23.1" customHeight="1" x14ac:dyDescent="0.25">
      <c r="A14" s="135"/>
      <c r="B14" s="136"/>
      <c r="C14" s="86"/>
      <c r="D14" s="78"/>
      <c r="E14" s="79"/>
      <c r="F14" s="80"/>
      <c r="G14" s="81"/>
      <c r="H14" s="89"/>
      <c r="I14" s="83"/>
      <c r="J14" s="84"/>
      <c r="K14" s="85"/>
      <c r="L14" s="86"/>
      <c r="M14" s="87">
        <f t="shared" si="0"/>
        <v>0</v>
      </c>
      <c r="N14" s="87">
        <f t="shared" si="1"/>
        <v>0</v>
      </c>
      <c r="O14" s="104"/>
      <c r="T14" s="107" t="s">
        <v>77</v>
      </c>
      <c r="U14" s="64"/>
    </row>
    <row r="15" spans="1:21" ht="23.1" customHeight="1" x14ac:dyDescent="0.25">
      <c r="A15" s="135"/>
      <c r="B15" s="136"/>
      <c r="C15" s="77"/>
      <c r="D15" s="78"/>
      <c r="E15" s="79"/>
      <c r="F15" s="80"/>
      <c r="G15" s="81"/>
      <c r="H15" s="89"/>
      <c r="I15" s="83"/>
      <c r="J15" s="84"/>
      <c r="K15" s="85"/>
      <c r="L15" s="86"/>
      <c r="M15" s="87">
        <f t="shared" si="0"/>
        <v>0</v>
      </c>
      <c r="N15" s="87">
        <f t="shared" si="1"/>
        <v>0</v>
      </c>
      <c r="O15" s="104"/>
      <c r="T15" s="108"/>
    </row>
    <row r="16" spans="1:21" ht="23.1" customHeight="1" x14ac:dyDescent="0.25">
      <c r="A16" s="135"/>
      <c r="B16" s="136"/>
      <c r="C16" s="86"/>
      <c r="D16" s="78"/>
      <c r="E16" s="79"/>
      <c r="F16" s="80"/>
      <c r="G16" s="81"/>
      <c r="H16" s="89"/>
      <c r="I16" s="83"/>
      <c r="J16" s="84"/>
      <c r="K16" s="85"/>
      <c r="L16" s="86"/>
      <c r="M16" s="87">
        <f t="shared" si="0"/>
        <v>0</v>
      </c>
      <c r="N16" s="87">
        <f t="shared" si="1"/>
        <v>0</v>
      </c>
      <c r="O16" s="104"/>
      <c r="T16" s="103"/>
    </row>
    <row r="17" spans="1:21" ht="23.1" customHeight="1" x14ac:dyDescent="0.25">
      <c r="A17" s="135"/>
      <c r="B17" s="136"/>
      <c r="C17" s="86"/>
      <c r="D17" s="78"/>
      <c r="E17" s="79"/>
      <c r="F17" s="80"/>
      <c r="G17" s="81"/>
      <c r="H17" s="89"/>
      <c r="I17" s="83"/>
      <c r="J17" s="84"/>
      <c r="K17" s="85"/>
      <c r="L17" s="86"/>
      <c r="M17" s="87">
        <f t="shared" si="0"/>
        <v>0</v>
      </c>
      <c r="N17" s="87">
        <f t="shared" si="1"/>
        <v>0</v>
      </c>
      <c r="O17" s="104"/>
      <c r="U17" s="102"/>
    </row>
    <row r="18" spans="1:21" ht="23.1" customHeight="1" x14ac:dyDescent="0.25">
      <c r="A18" s="135"/>
      <c r="B18" s="136"/>
      <c r="C18" s="77"/>
      <c r="D18" s="78"/>
      <c r="E18" s="79"/>
      <c r="F18" s="80"/>
      <c r="G18" s="81"/>
      <c r="H18" s="89"/>
      <c r="I18" s="83"/>
      <c r="J18" s="84"/>
      <c r="K18" s="85"/>
      <c r="L18" s="86"/>
      <c r="M18" s="87">
        <f t="shared" si="0"/>
        <v>0</v>
      </c>
      <c r="N18" s="87">
        <f t="shared" si="1"/>
        <v>0</v>
      </c>
      <c r="O18" s="104"/>
    </row>
    <row r="19" spans="1:21" ht="23.1" customHeight="1" x14ac:dyDescent="0.25">
      <c r="A19" s="135"/>
      <c r="B19" s="136"/>
      <c r="C19" s="86"/>
      <c r="D19" s="78"/>
      <c r="E19" s="79"/>
      <c r="F19" s="80"/>
      <c r="G19" s="81"/>
      <c r="H19" s="89"/>
      <c r="I19" s="83"/>
      <c r="J19" s="84"/>
      <c r="K19" s="85"/>
      <c r="L19" s="86"/>
      <c r="M19" s="87">
        <f t="shared" si="0"/>
        <v>0</v>
      </c>
      <c r="N19" s="87">
        <f t="shared" si="1"/>
        <v>0</v>
      </c>
      <c r="O19" s="104"/>
    </row>
    <row r="20" spans="1:21" ht="23.1" customHeight="1" x14ac:dyDescent="0.25">
      <c r="A20" s="135"/>
      <c r="B20" s="136"/>
      <c r="C20" s="86"/>
      <c r="D20" s="78"/>
      <c r="E20" s="79"/>
      <c r="F20" s="80"/>
      <c r="G20" s="81"/>
      <c r="H20" s="89"/>
      <c r="I20" s="83"/>
      <c r="J20" s="84"/>
      <c r="K20" s="85"/>
      <c r="L20" s="86"/>
      <c r="M20" s="87">
        <f t="shared" si="0"/>
        <v>0</v>
      </c>
      <c r="N20" s="87">
        <f t="shared" si="1"/>
        <v>0</v>
      </c>
      <c r="O20" s="104"/>
    </row>
    <row r="21" spans="1:21" ht="23.1" customHeight="1" x14ac:dyDescent="0.25">
      <c r="A21" s="135"/>
      <c r="B21" s="136"/>
      <c r="C21" s="86"/>
      <c r="D21" s="78"/>
      <c r="E21" s="79"/>
      <c r="F21" s="80"/>
      <c r="G21" s="81"/>
      <c r="H21" s="89"/>
      <c r="I21" s="83"/>
      <c r="J21" s="84"/>
      <c r="K21" s="85"/>
      <c r="L21" s="86"/>
      <c r="M21" s="87">
        <f t="shared" si="0"/>
        <v>0</v>
      </c>
      <c r="N21" s="87">
        <f t="shared" si="1"/>
        <v>0</v>
      </c>
      <c r="O21" s="104"/>
    </row>
    <row r="22" spans="1:21" ht="23.1" customHeight="1" x14ac:dyDescent="0.25">
      <c r="A22" s="135"/>
      <c r="B22" s="136"/>
      <c r="C22" s="77"/>
      <c r="D22" s="78"/>
      <c r="E22" s="79"/>
      <c r="F22" s="80"/>
      <c r="G22" s="81"/>
      <c r="H22" s="89"/>
      <c r="I22" s="83"/>
      <c r="J22" s="84"/>
      <c r="K22" s="85"/>
      <c r="L22" s="86"/>
      <c r="M22" s="87">
        <f t="shared" si="0"/>
        <v>0</v>
      </c>
      <c r="N22" s="87">
        <f t="shared" si="1"/>
        <v>0</v>
      </c>
      <c r="O22" s="104"/>
    </row>
    <row r="23" spans="1:21" ht="23.1" customHeight="1" x14ac:dyDescent="0.25">
      <c r="A23" s="133"/>
      <c r="B23" s="134"/>
      <c r="C23" s="77"/>
      <c r="D23" s="78"/>
      <c r="E23" s="79"/>
      <c r="F23" s="80"/>
      <c r="G23" s="81"/>
      <c r="H23" s="89"/>
      <c r="I23" s="83"/>
      <c r="J23" s="84"/>
      <c r="K23" s="85"/>
      <c r="L23" s="86"/>
      <c r="M23" s="87">
        <f t="shared" si="0"/>
        <v>0</v>
      </c>
      <c r="N23" s="87">
        <f t="shared" si="1"/>
        <v>0</v>
      </c>
      <c r="O23" s="104"/>
    </row>
    <row r="24" spans="1:21" ht="23.1" customHeight="1" x14ac:dyDescent="0.25">
      <c r="A24" s="135"/>
      <c r="B24" s="136"/>
      <c r="C24" s="90"/>
      <c r="D24" s="78"/>
      <c r="E24" s="91"/>
      <c r="F24" s="80"/>
      <c r="G24" s="81"/>
      <c r="H24" s="89"/>
      <c r="I24" s="83"/>
      <c r="J24" s="84"/>
      <c r="K24" s="85"/>
      <c r="L24" s="86"/>
      <c r="M24" s="87">
        <f t="shared" si="0"/>
        <v>0</v>
      </c>
      <c r="N24" s="87">
        <f t="shared" si="1"/>
        <v>0</v>
      </c>
      <c r="O24" s="104"/>
    </row>
    <row r="25" spans="1:21" ht="23.1" customHeight="1" x14ac:dyDescent="0.25">
      <c r="A25" s="135"/>
      <c r="B25" s="136"/>
      <c r="C25" s="90"/>
      <c r="D25" s="78"/>
      <c r="E25" s="91"/>
      <c r="F25" s="80"/>
      <c r="G25" s="81"/>
      <c r="H25" s="89"/>
      <c r="I25" s="83"/>
      <c r="J25" s="84"/>
      <c r="K25" s="85"/>
      <c r="L25" s="86"/>
      <c r="M25" s="87">
        <f t="shared" si="0"/>
        <v>0</v>
      </c>
      <c r="N25" s="87">
        <f t="shared" si="1"/>
        <v>0</v>
      </c>
      <c r="O25" s="104"/>
    </row>
    <row r="26" spans="1:21" ht="23.1" customHeight="1" x14ac:dyDescent="0.25">
      <c r="A26" s="133"/>
      <c r="B26" s="134"/>
      <c r="C26" s="90"/>
      <c r="D26" s="78"/>
      <c r="E26" s="91"/>
      <c r="F26" s="80"/>
      <c r="G26" s="81"/>
      <c r="H26" s="89"/>
      <c r="I26" s="83"/>
      <c r="J26" s="84"/>
      <c r="K26" s="85"/>
      <c r="L26" s="86"/>
      <c r="M26" s="87">
        <f t="shared" si="0"/>
        <v>0</v>
      </c>
      <c r="N26" s="87">
        <f t="shared" si="1"/>
        <v>0</v>
      </c>
      <c r="O26" s="104"/>
    </row>
    <row r="27" spans="1:21" ht="23.1" customHeight="1" x14ac:dyDescent="0.25">
      <c r="A27" s="133"/>
      <c r="B27" s="134"/>
      <c r="C27" s="90"/>
      <c r="D27" s="78"/>
      <c r="E27" s="91"/>
      <c r="F27" s="80"/>
      <c r="G27" s="81"/>
      <c r="H27" s="88"/>
      <c r="I27" s="83"/>
      <c r="J27" s="84"/>
      <c r="K27" s="85"/>
      <c r="L27" s="86"/>
      <c r="M27" s="87">
        <f t="shared" si="0"/>
        <v>0</v>
      </c>
      <c r="N27" s="87"/>
    </row>
    <row r="28" spans="1:21" ht="23.1" customHeight="1" x14ac:dyDescent="0.25">
      <c r="A28" s="133"/>
      <c r="B28" s="134"/>
      <c r="C28" s="90"/>
      <c r="D28" s="78"/>
      <c r="E28" s="91"/>
      <c r="F28" s="80"/>
      <c r="G28" s="81"/>
      <c r="H28" s="88"/>
      <c r="I28" s="83"/>
      <c r="J28" s="84"/>
      <c r="K28" s="85"/>
      <c r="L28" s="86"/>
      <c r="M28" s="87">
        <f t="shared" si="0"/>
        <v>0</v>
      </c>
      <c r="N28" s="87"/>
    </row>
    <row r="29" spans="1:21" ht="23.1" customHeight="1" x14ac:dyDescent="0.25">
      <c r="A29" s="133"/>
      <c r="B29" s="134"/>
      <c r="C29" s="90"/>
      <c r="D29" s="78"/>
      <c r="E29" s="91"/>
      <c r="F29" s="80"/>
      <c r="G29" s="81"/>
      <c r="H29" s="88"/>
      <c r="I29" s="83"/>
      <c r="J29" s="84"/>
      <c r="K29" s="85"/>
      <c r="L29" s="86"/>
      <c r="M29" s="87">
        <f t="shared" si="0"/>
        <v>0</v>
      </c>
      <c r="N29" s="87"/>
    </row>
    <row r="30" spans="1:21" ht="23.1" customHeight="1" x14ac:dyDescent="0.25">
      <c r="A30" s="133"/>
      <c r="B30" s="134"/>
      <c r="C30" s="90"/>
      <c r="D30" s="78"/>
      <c r="E30" s="91"/>
      <c r="F30" s="80"/>
      <c r="G30" s="81"/>
      <c r="H30" s="88"/>
      <c r="I30" s="83"/>
      <c r="J30" s="84"/>
      <c r="K30" s="85"/>
      <c r="L30" s="86"/>
      <c r="M30" s="87">
        <f t="shared" si="0"/>
        <v>0</v>
      </c>
      <c r="N30" s="87"/>
    </row>
    <row r="31" spans="1:21" ht="23.1" customHeight="1" x14ac:dyDescent="0.25">
      <c r="A31" s="133"/>
      <c r="B31" s="134"/>
      <c r="C31" s="90"/>
      <c r="D31" s="78"/>
      <c r="E31" s="91"/>
      <c r="F31" s="80"/>
      <c r="G31" s="81"/>
      <c r="H31" s="88"/>
      <c r="I31" s="83"/>
      <c r="J31" s="84"/>
      <c r="K31" s="85"/>
      <c r="L31" s="86"/>
      <c r="M31" s="87">
        <f t="shared" si="0"/>
        <v>0</v>
      </c>
      <c r="N31" s="87"/>
    </row>
    <row r="32" spans="1:21" ht="23.1" customHeight="1" x14ac:dyDescent="0.25">
      <c r="A32" s="133"/>
      <c r="B32" s="134"/>
      <c r="C32" s="90"/>
      <c r="D32" s="78"/>
      <c r="E32" s="91"/>
      <c r="F32" s="80"/>
      <c r="G32" s="81"/>
      <c r="H32" s="88"/>
      <c r="I32" s="83"/>
      <c r="J32" s="84"/>
      <c r="K32" s="85"/>
      <c r="L32" s="86"/>
      <c r="M32" s="87">
        <f t="shared" si="0"/>
        <v>0</v>
      </c>
      <c r="N32" s="87"/>
    </row>
    <row r="33" spans="1:14" ht="23.1" customHeight="1" x14ac:dyDescent="0.25">
      <c r="A33" s="132"/>
      <c r="B33" s="132"/>
      <c r="C33" s="92"/>
      <c r="D33" s="78"/>
      <c r="E33" s="91"/>
      <c r="F33" s="80"/>
      <c r="G33" s="81"/>
      <c r="H33" s="88"/>
      <c r="I33" s="83"/>
      <c r="J33" s="84"/>
      <c r="K33" s="85"/>
      <c r="L33" s="86"/>
      <c r="M33" s="87">
        <f t="shared" si="0"/>
        <v>0</v>
      </c>
      <c r="N33" s="87"/>
    </row>
    <row r="34" spans="1:14" ht="23.1" customHeight="1" x14ac:dyDescent="0.25">
      <c r="A34" s="132"/>
      <c r="B34" s="132"/>
      <c r="C34" s="92"/>
      <c r="D34" s="78"/>
      <c r="E34" s="91"/>
      <c r="F34" s="80"/>
      <c r="G34" s="81"/>
      <c r="H34" s="88"/>
      <c r="I34" s="83"/>
      <c r="J34" s="84"/>
      <c r="K34" s="85"/>
      <c r="L34" s="86"/>
      <c r="M34" s="87">
        <f t="shared" si="0"/>
        <v>0</v>
      </c>
      <c r="N34" s="87"/>
    </row>
    <row r="35" spans="1:14" ht="23.1" customHeight="1" x14ac:dyDescent="0.25">
      <c r="A35" s="133"/>
      <c r="B35" s="134"/>
      <c r="C35" s="90"/>
      <c r="D35" s="78"/>
      <c r="E35" s="91"/>
      <c r="F35" s="80"/>
      <c r="G35" s="81"/>
      <c r="H35" s="88"/>
      <c r="I35" s="83"/>
      <c r="J35" s="84"/>
      <c r="K35" s="85"/>
      <c r="L35" s="86"/>
      <c r="M35" s="87">
        <f t="shared" si="0"/>
        <v>0</v>
      </c>
      <c r="N35" s="87"/>
    </row>
    <row r="36" spans="1:14" ht="23.1" customHeight="1" x14ac:dyDescent="0.25">
      <c r="A36" s="133"/>
      <c r="B36" s="134"/>
      <c r="C36" s="90"/>
      <c r="D36" s="78"/>
      <c r="E36" s="91"/>
      <c r="F36" s="80"/>
      <c r="G36" s="81"/>
      <c r="H36" s="88"/>
      <c r="I36" s="83"/>
      <c r="J36" s="84"/>
      <c r="K36" s="85"/>
      <c r="L36" s="86"/>
      <c r="M36" s="87">
        <f t="shared" si="0"/>
        <v>0</v>
      </c>
      <c r="N36" s="87"/>
    </row>
    <row r="37" spans="1:14" ht="23.1" customHeight="1" x14ac:dyDescent="0.25">
      <c r="A37" s="128" t="s">
        <v>67</v>
      </c>
      <c r="B37" s="129"/>
      <c r="C37" s="90">
        <f>SUM(C14:C26)</f>
        <v>0</v>
      </c>
      <c r="D37" s="78">
        <f>SUM(D11:D26)</f>
        <v>0</v>
      </c>
      <c r="E37" s="93">
        <f>SUM(E11:E26)</f>
        <v>0</v>
      </c>
      <c r="F37" s="94">
        <f>SUM(F11:F36)</f>
        <v>0</v>
      </c>
      <c r="G37" s="81"/>
      <c r="H37" s="95"/>
      <c r="I37" s="96">
        <f>SUM(I11:I36)</f>
        <v>0</v>
      </c>
      <c r="J37" s="84">
        <f>SUM(J14:J26)</f>
        <v>0</v>
      </c>
      <c r="K37" s="85"/>
      <c r="L37" s="86"/>
      <c r="M37" s="97"/>
      <c r="N37" s="87"/>
    </row>
    <row r="38" spans="1:14" x14ac:dyDescent="0.25">
      <c r="N38" s="62"/>
    </row>
    <row r="39" spans="1:14" x14ac:dyDescent="0.25">
      <c r="N39" s="62"/>
    </row>
    <row r="40" spans="1:14" x14ac:dyDescent="0.25">
      <c r="N40" s="62"/>
    </row>
    <row r="41" spans="1:14" x14ac:dyDescent="0.25">
      <c r="N41" s="62"/>
    </row>
    <row r="42" spans="1:14" x14ac:dyDescent="0.25">
      <c r="N42" s="62"/>
    </row>
    <row r="43" spans="1:14" x14ac:dyDescent="0.25">
      <c r="N43" s="62"/>
    </row>
    <row r="44" spans="1:14" x14ac:dyDescent="0.25">
      <c r="N44" s="62"/>
    </row>
    <row r="45" spans="1:14" x14ac:dyDescent="0.25">
      <c r="N45" s="62"/>
    </row>
    <row r="46" spans="1:14" x14ac:dyDescent="0.25">
      <c r="N46" s="62"/>
    </row>
    <row r="47" spans="1:14" x14ac:dyDescent="0.25">
      <c r="N47" s="62"/>
    </row>
    <row r="48" spans="1:14" x14ac:dyDescent="0.25">
      <c r="N48" s="62"/>
    </row>
    <row r="49" spans="14:14" x14ac:dyDescent="0.25">
      <c r="N49" s="62"/>
    </row>
    <row r="50" spans="14:14" x14ac:dyDescent="0.25">
      <c r="N50" s="62"/>
    </row>
    <row r="51" spans="14:14" x14ac:dyDescent="0.25">
      <c r="N51" s="62"/>
    </row>
    <row r="52" spans="14:14" x14ac:dyDescent="0.25">
      <c r="N52" s="62"/>
    </row>
    <row r="53" spans="14:14" x14ac:dyDescent="0.25">
      <c r="N53" s="62"/>
    </row>
    <row r="54" spans="14:14" x14ac:dyDescent="0.25">
      <c r="N54" s="62"/>
    </row>
    <row r="55" spans="14:14" x14ac:dyDescent="0.25">
      <c r="N55" s="62"/>
    </row>
    <row r="56" spans="14:14" x14ac:dyDescent="0.25">
      <c r="N56" s="62"/>
    </row>
    <row r="57" spans="14:14" x14ac:dyDescent="0.25">
      <c r="N57" s="62"/>
    </row>
    <row r="58" spans="14:14" x14ac:dyDescent="0.25">
      <c r="N58" s="62"/>
    </row>
    <row r="59" spans="14:14" x14ac:dyDescent="0.25">
      <c r="N59" s="62"/>
    </row>
    <row r="60" spans="14:14" x14ac:dyDescent="0.25">
      <c r="N60" s="62"/>
    </row>
    <row r="61" spans="14:14" x14ac:dyDescent="0.25">
      <c r="N61" s="62"/>
    </row>
    <row r="62" spans="14:14" x14ac:dyDescent="0.25">
      <c r="N62" s="62"/>
    </row>
    <row r="63" spans="14:14" x14ac:dyDescent="0.25">
      <c r="N63" s="62"/>
    </row>
    <row r="64" spans="14:14" x14ac:dyDescent="0.25">
      <c r="N64" s="62"/>
    </row>
    <row r="65" spans="14:14" x14ac:dyDescent="0.25">
      <c r="N65" s="62"/>
    </row>
    <row r="66" spans="14:14" x14ac:dyDescent="0.25">
      <c r="N66" s="62"/>
    </row>
    <row r="67" spans="14:14" x14ac:dyDescent="0.25">
      <c r="N67" s="62"/>
    </row>
    <row r="68" spans="14:14" x14ac:dyDescent="0.25">
      <c r="N68" s="62"/>
    </row>
    <row r="69" spans="14:14" x14ac:dyDescent="0.25">
      <c r="N69" s="62"/>
    </row>
    <row r="70" spans="14:14" x14ac:dyDescent="0.25">
      <c r="N70" s="62"/>
    </row>
    <row r="71" spans="14:14" x14ac:dyDescent="0.25">
      <c r="N71" s="62"/>
    </row>
    <row r="72" spans="14:14" x14ac:dyDescent="0.25">
      <c r="N72" s="62"/>
    </row>
    <row r="73" spans="14:14" x14ac:dyDescent="0.25">
      <c r="N73" s="62"/>
    </row>
    <row r="74" spans="14:14" x14ac:dyDescent="0.25">
      <c r="N74" s="62"/>
    </row>
    <row r="75" spans="14:14" x14ac:dyDescent="0.25">
      <c r="N75" s="62"/>
    </row>
    <row r="76" spans="14:14" x14ac:dyDescent="0.25">
      <c r="N76" s="62"/>
    </row>
    <row r="77" spans="14:14" x14ac:dyDescent="0.25">
      <c r="N77" s="62"/>
    </row>
    <row r="78" spans="14:14" x14ac:dyDescent="0.25">
      <c r="N78" s="62"/>
    </row>
    <row r="79" spans="14:14" x14ac:dyDescent="0.25">
      <c r="N79" s="62"/>
    </row>
    <row r="80" spans="14:14" x14ac:dyDescent="0.25">
      <c r="N80" s="62"/>
    </row>
    <row r="81" spans="14:14" x14ac:dyDescent="0.25">
      <c r="N81" s="62"/>
    </row>
    <row r="82" spans="14:14" x14ac:dyDescent="0.25">
      <c r="N82" s="62"/>
    </row>
    <row r="83" spans="14:14" x14ac:dyDescent="0.25">
      <c r="N83" s="62"/>
    </row>
    <row r="84" spans="14:14" x14ac:dyDescent="0.25">
      <c r="N84" s="62"/>
    </row>
    <row r="85" spans="14:14" x14ac:dyDescent="0.25">
      <c r="N85" s="62"/>
    </row>
    <row r="86" spans="14:14" x14ac:dyDescent="0.25">
      <c r="N86" s="62"/>
    </row>
    <row r="87" spans="14:14" x14ac:dyDescent="0.25">
      <c r="N87" s="62"/>
    </row>
    <row r="88" spans="14:14" x14ac:dyDescent="0.25">
      <c r="N88" s="62"/>
    </row>
    <row r="89" spans="14:14" x14ac:dyDescent="0.25">
      <c r="N89" s="62"/>
    </row>
    <row r="90" spans="14:14" x14ac:dyDescent="0.25">
      <c r="N90" s="62"/>
    </row>
    <row r="91" spans="14:14" x14ac:dyDescent="0.25">
      <c r="N91" s="62"/>
    </row>
    <row r="92" spans="14:14" x14ac:dyDescent="0.25">
      <c r="N92" s="62"/>
    </row>
    <row r="93" spans="14:14" x14ac:dyDescent="0.25">
      <c r="N93" s="62"/>
    </row>
    <row r="94" spans="14:14" x14ac:dyDescent="0.25">
      <c r="N94" s="62"/>
    </row>
    <row r="95" spans="14:14" x14ac:dyDescent="0.25">
      <c r="N95" s="62"/>
    </row>
    <row r="96" spans="14:14" x14ac:dyDescent="0.25">
      <c r="N96" s="62"/>
    </row>
    <row r="97" spans="14:14" x14ac:dyDescent="0.25">
      <c r="N97" s="62"/>
    </row>
    <row r="98" spans="14:14" x14ac:dyDescent="0.25">
      <c r="N98" s="62"/>
    </row>
    <row r="99" spans="14:14" x14ac:dyDescent="0.25">
      <c r="N99" s="62"/>
    </row>
    <row r="100" spans="14:14" x14ac:dyDescent="0.25">
      <c r="N100" s="62"/>
    </row>
    <row r="101" spans="14:14" x14ac:dyDescent="0.25">
      <c r="N101" s="62"/>
    </row>
    <row r="102" spans="14:14" x14ac:dyDescent="0.25">
      <c r="N102" s="62"/>
    </row>
    <row r="103" spans="14:14" x14ac:dyDescent="0.25">
      <c r="N103" s="62"/>
    </row>
    <row r="104" spans="14:14" x14ac:dyDescent="0.25">
      <c r="N104" s="62"/>
    </row>
    <row r="105" spans="14:14" x14ac:dyDescent="0.25">
      <c r="N105" s="62"/>
    </row>
    <row r="106" spans="14:14" x14ac:dyDescent="0.25">
      <c r="N106" s="62"/>
    </row>
    <row r="107" spans="14:14" x14ac:dyDescent="0.25">
      <c r="N107" s="62"/>
    </row>
    <row r="108" spans="14:14" x14ac:dyDescent="0.25">
      <c r="N108" s="62"/>
    </row>
    <row r="109" spans="14:14" x14ac:dyDescent="0.25">
      <c r="N109" s="62"/>
    </row>
    <row r="110" spans="14:14" x14ac:dyDescent="0.25">
      <c r="N110" s="62"/>
    </row>
    <row r="111" spans="14:14" x14ac:dyDescent="0.25">
      <c r="N111" s="62"/>
    </row>
    <row r="112" spans="14:14" x14ac:dyDescent="0.25">
      <c r="N112" s="62"/>
    </row>
    <row r="113" spans="14:14" x14ac:dyDescent="0.25">
      <c r="N113" s="62"/>
    </row>
    <row r="114" spans="14:14" x14ac:dyDescent="0.25">
      <c r="N114" s="62"/>
    </row>
    <row r="115" spans="14:14" x14ac:dyDescent="0.25">
      <c r="N115" s="62"/>
    </row>
    <row r="116" spans="14:14" x14ac:dyDescent="0.25">
      <c r="N116" s="62"/>
    </row>
    <row r="117" spans="14:14" x14ac:dyDescent="0.25">
      <c r="N117" s="62"/>
    </row>
    <row r="118" spans="14:14" x14ac:dyDescent="0.25">
      <c r="N118" s="62"/>
    </row>
    <row r="119" spans="14:14" x14ac:dyDescent="0.25">
      <c r="N119" s="62"/>
    </row>
    <row r="120" spans="14:14" x14ac:dyDescent="0.25">
      <c r="N120" s="62"/>
    </row>
    <row r="121" spans="14:14" x14ac:dyDescent="0.25">
      <c r="N121" s="62"/>
    </row>
    <row r="122" spans="14:14" x14ac:dyDescent="0.25">
      <c r="N122" s="62"/>
    </row>
    <row r="123" spans="14:14" x14ac:dyDescent="0.25">
      <c r="N123" s="62"/>
    </row>
    <row r="124" spans="14:14" x14ac:dyDescent="0.25">
      <c r="N124" s="62"/>
    </row>
    <row r="125" spans="14:14" x14ac:dyDescent="0.25">
      <c r="N125" s="62"/>
    </row>
    <row r="126" spans="14:14" x14ac:dyDescent="0.25">
      <c r="N126" s="62"/>
    </row>
    <row r="127" spans="14:14" x14ac:dyDescent="0.25">
      <c r="N127" s="62"/>
    </row>
    <row r="128" spans="14:14" x14ac:dyDescent="0.25">
      <c r="N128" s="62"/>
    </row>
    <row r="129" spans="14:14" x14ac:dyDescent="0.25">
      <c r="N129" s="62"/>
    </row>
    <row r="130" spans="14:14" x14ac:dyDescent="0.25">
      <c r="N130" s="62"/>
    </row>
    <row r="131" spans="14:14" x14ac:dyDescent="0.25">
      <c r="N131" s="62"/>
    </row>
    <row r="132" spans="14:14" x14ac:dyDescent="0.25">
      <c r="N132" s="62"/>
    </row>
    <row r="133" spans="14:14" x14ac:dyDescent="0.25">
      <c r="N133" s="62"/>
    </row>
    <row r="134" spans="14:14" x14ac:dyDescent="0.25">
      <c r="N134" s="62"/>
    </row>
    <row r="135" spans="14:14" x14ac:dyDescent="0.25">
      <c r="N135" s="62"/>
    </row>
    <row r="136" spans="14:14" x14ac:dyDescent="0.25">
      <c r="N136" s="62"/>
    </row>
    <row r="137" spans="14:14" x14ac:dyDescent="0.25">
      <c r="N137" s="62"/>
    </row>
    <row r="138" spans="14:14" x14ac:dyDescent="0.25">
      <c r="N138" s="62"/>
    </row>
    <row r="139" spans="14:14" x14ac:dyDescent="0.25">
      <c r="N139" s="62"/>
    </row>
    <row r="140" spans="14:14" x14ac:dyDescent="0.25">
      <c r="N140" s="62"/>
    </row>
    <row r="141" spans="14:14" x14ac:dyDescent="0.25">
      <c r="N141" s="62"/>
    </row>
    <row r="142" spans="14:14" x14ac:dyDescent="0.25">
      <c r="N142" s="62"/>
    </row>
    <row r="143" spans="14:14" x14ac:dyDescent="0.25">
      <c r="N143" s="62"/>
    </row>
    <row r="144" spans="14:14" x14ac:dyDescent="0.25">
      <c r="N144" s="62"/>
    </row>
    <row r="145" spans="14:14" x14ac:dyDescent="0.25">
      <c r="N145" s="62"/>
    </row>
    <row r="146" spans="14:14" x14ac:dyDescent="0.25">
      <c r="N146" s="62"/>
    </row>
    <row r="147" spans="14:14" x14ac:dyDescent="0.25">
      <c r="N147" s="62"/>
    </row>
    <row r="148" spans="14:14" x14ac:dyDescent="0.25">
      <c r="N148" s="62"/>
    </row>
    <row r="149" spans="14:14" x14ac:dyDescent="0.25">
      <c r="N149" s="62"/>
    </row>
    <row r="150" spans="14:14" x14ac:dyDescent="0.25">
      <c r="N150" s="62"/>
    </row>
    <row r="151" spans="14:14" x14ac:dyDescent="0.25">
      <c r="N151" s="62"/>
    </row>
    <row r="152" spans="14:14" x14ac:dyDescent="0.25">
      <c r="N152" s="62"/>
    </row>
    <row r="153" spans="14:14" x14ac:dyDescent="0.25">
      <c r="N153" s="62"/>
    </row>
    <row r="154" spans="14:14" x14ac:dyDescent="0.25">
      <c r="N154" s="62"/>
    </row>
    <row r="155" spans="14:14" x14ac:dyDescent="0.25">
      <c r="N155" s="62"/>
    </row>
    <row r="156" spans="14:14" x14ac:dyDescent="0.25">
      <c r="N156" s="62"/>
    </row>
    <row r="157" spans="14:14" x14ac:dyDescent="0.25">
      <c r="N157" s="62"/>
    </row>
    <row r="158" spans="14:14" x14ac:dyDescent="0.25">
      <c r="N158" s="62"/>
    </row>
    <row r="159" spans="14:14" x14ac:dyDescent="0.25">
      <c r="N159" s="62"/>
    </row>
    <row r="160" spans="14:14" x14ac:dyDescent="0.25">
      <c r="N160" s="62"/>
    </row>
    <row r="161" spans="14:14" x14ac:dyDescent="0.25">
      <c r="N161" s="62"/>
    </row>
    <row r="162" spans="14:14" x14ac:dyDescent="0.25">
      <c r="N162" s="62"/>
    </row>
    <row r="163" spans="14:14" x14ac:dyDescent="0.25">
      <c r="N163" s="62"/>
    </row>
    <row r="164" spans="14:14" x14ac:dyDescent="0.25">
      <c r="N164" s="62"/>
    </row>
    <row r="165" spans="14:14" x14ac:dyDescent="0.25">
      <c r="N165" s="62"/>
    </row>
    <row r="166" spans="14:14" x14ac:dyDescent="0.25">
      <c r="N166" s="62"/>
    </row>
    <row r="167" spans="14:14" x14ac:dyDescent="0.25">
      <c r="N167" s="62"/>
    </row>
    <row r="168" spans="14:14" x14ac:dyDescent="0.25">
      <c r="N168" s="62"/>
    </row>
    <row r="169" spans="14:14" x14ac:dyDescent="0.25">
      <c r="N169" s="62"/>
    </row>
    <row r="170" spans="14:14" x14ac:dyDescent="0.25">
      <c r="N170" s="62"/>
    </row>
    <row r="171" spans="14:14" x14ac:dyDescent="0.25">
      <c r="N171" s="62"/>
    </row>
    <row r="172" spans="14:14" x14ac:dyDescent="0.25">
      <c r="N172" s="62"/>
    </row>
    <row r="173" spans="14:14" x14ac:dyDescent="0.25">
      <c r="N173" s="62"/>
    </row>
    <row r="174" spans="14:14" x14ac:dyDescent="0.25">
      <c r="N174" s="62"/>
    </row>
    <row r="175" spans="14:14" x14ac:dyDescent="0.25">
      <c r="N175" s="62"/>
    </row>
    <row r="176" spans="14:14" x14ac:dyDescent="0.25">
      <c r="N176" s="62"/>
    </row>
    <row r="177" spans="14:14" x14ac:dyDescent="0.25">
      <c r="N177" s="62"/>
    </row>
    <row r="178" spans="14:14" x14ac:dyDescent="0.25">
      <c r="N178" s="62"/>
    </row>
    <row r="179" spans="14:14" x14ac:dyDescent="0.25">
      <c r="N179" s="62"/>
    </row>
    <row r="180" spans="14:14" x14ac:dyDescent="0.25">
      <c r="N180" s="62"/>
    </row>
    <row r="181" spans="14:14" x14ac:dyDescent="0.25">
      <c r="N181" s="62"/>
    </row>
    <row r="182" spans="14:14" x14ac:dyDescent="0.25">
      <c r="N182" s="62"/>
    </row>
    <row r="183" spans="14:14" x14ac:dyDescent="0.25">
      <c r="N183" s="62"/>
    </row>
    <row r="184" spans="14:14" x14ac:dyDescent="0.25">
      <c r="N184" s="62"/>
    </row>
    <row r="185" spans="14:14" x14ac:dyDescent="0.25">
      <c r="N185" s="62"/>
    </row>
    <row r="186" spans="14:14" x14ac:dyDescent="0.25">
      <c r="N186" s="62"/>
    </row>
    <row r="187" spans="14:14" x14ac:dyDescent="0.25">
      <c r="N187" s="62"/>
    </row>
    <row r="188" spans="14:14" x14ac:dyDescent="0.25">
      <c r="N188" s="62"/>
    </row>
    <row r="189" spans="14:14" x14ac:dyDescent="0.25">
      <c r="N189" s="62"/>
    </row>
    <row r="190" spans="14:14" x14ac:dyDescent="0.25">
      <c r="N190" s="62"/>
    </row>
    <row r="191" spans="14:14" x14ac:dyDescent="0.25">
      <c r="N191" s="62"/>
    </row>
    <row r="192" spans="14:14" x14ac:dyDescent="0.25">
      <c r="N192" s="62"/>
    </row>
    <row r="193" spans="14:14" x14ac:dyDescent="0.25">
      <c r="N193" s="62"/>
    </row>
    <row r="194" spans="14:14" x14ac:dyDescent="0.25">
      <c r="N194" s="62"/>
    </row>
    <row r="195" spans="14:14" x14ac:dyDescent="0.25">
      <c r="N195" s="62"/>
    </row>
    <row r="196" spans="14:14" x14ac:dyDescent="0.25">
      <c r="N196" s="62"/>
    </row>
    <row r="197" spans="14:14" x14ac:dyDescent="0.25">
      <c r="N197" s="62"/>
    </row>
    <row r="198" spans="14:14" x14ac:dyDescent="0.25">
      <c r="N198" s="62"/>
    </row>
    <row r="199" spans="14:14" x14ac:dyDescent="0.25">
      <c r="N199" s="62"/>
    </row>
    <row r="200" spans="14:14" x14ac:dyDescent="0.25">
      <c r="N200" s="62"/>
    </row>
    <row r="201" spans="14:14" x14ac:dyDescent="0.25">
      <c r="N201" s="62"/>
    </row>
    <row r="202" spans="14:14" x14ac:dyDescent="0.25">
      <c r="N202" s="62"/>
    </row>
    <row r="203" spans="14:14" x14ac:dyDescent="0.25">
      <c r="N203" s="62"/>
    </row>
    <row r="204" spans="14:14" x14ac:dyDescent="0.25">
      <c r="N204" s="62"/>
    </row>
    <row r="205" spans="14:14" x14ac:dyDescent="0.25">
      <c r="N205" s="62"/>
    </row>
    <row r="206" spans="14:14" x14ac:dyDescent="0.25">
      <c r="N206" s="62"/>
    </row>
    <row r="207" spans="14:14" x14ac:dyDescent="0.25">
      <c r="N207" s="62"/>
    </row>
    <row r="208" spans="14:14" x14ac:dyDescent="0.25">
      <c r="N208" s="62"/>
    </row>
    <row r="209" spans="14:14" x14ac:dyDescent="0.25">
      <c r="N209" s="62"/>
    </row>
    <row r="210" spans="14:14" x14ac:dyDescent="0.25">
      <c r="N210" s="62"/>
    </row>
    <row r="211" spans="14:14" x14ac:dyDescent="0.25">
      <c r="N211" s="62"/>
    </row>
    <row r="212" spans="14:14" x14ac:dyDescent="0.25">
      <c r="N212" s="62"/>
    </row>
    <row r="213" spans="14:14" x14ac:dyDescent="0.25">
      <c r="N213" s="62"/>
    </row>
    <row r="214" spans="14:14" x14ac:dyDescent="0.25">
      <c r="N214" s="62"/>
    </row>
    <row r="215" spans="14:14" x14ac:dyDescent="0.25">
      <c r="N215" s="62"/>
    </row>
    <row r="216" spans="14:14" x14ac:dyDescent="0.25">
      <c r="N216" s="62"/>
    </row>
    <row r="217" spans="14:14" x14ac:dyDescent="0.25">
      <c r="N217" s="62"/>
    </row>
    <row r="218" spans="14:14" x14ac:dyDescent="0.25">
      <c r="N218" s="62"/>
    </row>
    <row r="219" spans="14:14" x14ac:dyDescent="0.25">
      <c r="N219" s="62"/>
    </row>
    <row r="220" spans="14:14" x14ac:dyDescent="0.25">
      <c r="N220" s="62"/>
    </row>
    <row r="221" spans="14:14" x14ac:dyDescent="0.25">
      <c r="N221" s="62"/>
    </row>
    <row r="222" spans="14:14" x14ac:dyDescent="0.25">
      <c r="N222" s="62"/>
    </row>
    <row r="223" spans="14:14" x14ac:dyDescent="0.25">
      <c r="N223" s="62"/>
    </row>
    <row r="224" spans="14:14" x14ac:dyDescent="0.25">
      <c r="N224" s="62"/>
    </row>
    <row r="225" spans="14:14" x14ac:dyDescent="0.25">
      <c r="N225" s="62"/>
    </row>
    <row r="226" spans="14:14" x14ac:dyDescent="0.25">
      <c r="N226" s="62"/>
    </row>
    <row r="227" spans="14:14" x14ac:dyDescent="0.25">
      <c r="N227" s="62"/>
    </row>
    <row r="228" spans="14:14" x14ac:dyDescent="0.25">
      <c r="N228" s="62"/>
    </row>
    <row r="229" spans="14:14" x14ac:dyDescent="0.25">
      <c r="N229" s="62"/>
    </row>
    <row r="230" spans="14:14" x14ac:dyDescent="0.25">
      <c r="N230" s="62"/>
    </row>
    <row r="231" spans="14:14" x14ac:dyDescent="0.25">
      <c r="N231" s="62"/>
    </row>
    <row r="232" spans="14:14" x14ac:dyDescent="0.25">
      <c r="N232" s="62"/>
    </row>
    <row r="233" spans="14:14" x14ac:dyDescent="0.25">
      <c r="N233" s="62"/>
    </row>
    <row r="234" spans="14:14" x14ac:dyDescent="0.25">
      <c r="N234" s="62"/>
    </row>
    <row r="235" spans="14:14" x14ac:dyDescent="0.25">
      <c r="N235" s="62"/>
    </row>
    <row r="236" spans="14:14" x14ac:dyDescent="0.25">
      <c r="N236" s="62"/>
    </row>
    <row r="237" spans="14:14" x14ac:dyDescent="0.25">
      <c r="N237" s="62"/>
    </row>
    <row r="238" spans="14:14" x14ac:dyDescent="0.25">
      <c r="N238" s="62"/>
    </row>
    <row r="239" spans="14:14" x14ac:dyDescent="0.25">
      <c r="N239" s="62"/>
    </row>
    <row r="240" spans="14:14" x14ac:dyDescent="0.25">
      <c r="N240" s="62"/>
    </row>
    <row r="241" spans="14:14" x14ac:dyDescent="0.25">
      <c r="N241" s="62"/>
    </row>
    <row r="242" spans="14:14" x14ac:dyDescent="0.25">
      <c r="N242" s="62"/>
    </row>
    <row r="243" spans="14:14" x14ac:dyDescent="0.25">
      <c r="N243" s="62"/>
    </row>
    <row r="244" spans="14:14" x14ac:dyDescent="0.25">
      <c r="N244" s="62"/>
    </row>
    <row r="245" spans="14:14" x14ac:dyDescent="0.25">
      <c r="N245" s="62"/>
    </row>
    <row r="246" spans="14:14" x14ac:dyDescent="0.25">
      <c r="N246" s="62"/>
    </row>
    <row r="247" spans="14:14" x14ac:dyDescent="0.25">
      <c r="N247" s="62"/>
    </row>
    <row r="248" spans="14:14" x14ac:dyDescent="0.25">
      <c r="N248" s="62"/>
    </row>
    <row r="249" spans="14:14" x14ac:dyDescent="0.25">
      <c r="N249" s="62"/>
    </row>
    <row r="250" spans="14:14" x14ac:dyDescent="0.25">
      <c r="N250" s="62"/>
    </row>
    <row r="251" spans="14:14" x14ac:dyDescent="0.25">
      <c r="N251" s="62"/>
    </row>
    <row r="252" spans="14:14" x14ac:dyDescent="0.25">
      <c r="N252" s="62"/>
    </row>
    <row r="253" spans="14:14" x14ac:dyDescent="0.25">
      <c r="N253" s="62"/>
    </row>
    <row r="254" spans="14:14" x14ac:dyDescent="0.25">
      <c r="N254" s="62"/>
    </row>
    <row r="255" spans="14:14" x14ac:dyDescent="0.25">
      <c r="N255" s="62"/>
    </row>
    <row r="256" spans="14:14" x14ac:dyDescent="0.25">
      <c r="N256" s="62"/>
    </row>
    <row r="257" spans="14:14" x14ac:dyDescent="0.25">
      <c r="N257" s="62"/>
    </row>
    <row r="258" spans="14:14" x14ac:dyDescent="0.25">
      <c r="N258" s="62"/>
    </row>
    <row r="259" spans="14:14" x14ac:dyDescent="0.25">
      <c r="N259" s="62"/>
    </row>
    <row r="260" spans="14:14" x14ac:dyDescent="0.25">
      <c r="N260" s="62"/>
    </row>
    <row r="261" spans="14:14" x14ac:dyDescent="0.25">
      <c r="N261" s="62"/>
    </row>
    <row r="262" spans="14:14" x14ac:dyDescent="0.25">
      <c r="N262" s="62"/>
    </row>
    <row r="263" spans="14:14" x14ac:dyDescent="0.25">
      <c r="N263" s="62"/>
    </row>
    <row r="264" spans="14:14" x14ac:dyDescent="0.25">
      <c r="N264" s="62"/>
    </row>
    <row r="265" spans="14:14" x14ac:dyDescent="0.25">
      <c r="N265" s="62"/>
    </row>
    <row r="266" spans="14:14" x14ac:dyDescent="0.25">
      <c r="N266" s="62"/>
    </row>
    <row r="267" spans="14:14" x14ac:dyDescent="0.25">
      <c r="N267" s="62"/>
    </row>
    <row r="268" spans="14:14" x14ac:dyDescent="0.25">
      <c r="N268" s="62"/>
    </row>
    <row r="269" spans="14:14" x14ac:dyDescent="0.25">
      <c r="N269" s="62"/>
    </row>
    <row r="270" spans="14:14" x14ac:dyDescent="0.25">
      <c r="N270" s="62"/>
    </row>
    <row r="271" spans="14:14" x14ac:dyDescent="0.25">
      <c r="N271" s="62"/>
    </row>
    <row r="272" spans="14:14" x14ac:dyDescent="0.25">
      <c r="N272" s="62"/>
    </row>
    <row r="273" spans="14:14" x14ac:dyDescent="0.25">
      <c r="N273" s="62"/>
    </row>
    <row r="274" spans="14:14" x14ac:dyDescent="0.25">
      <c r="N274" s="62"/>
    </row>
    <row r="275" spans="14:14" x14ac:dyDescent="0.25">
      <c r="N275" s="62"/>
    </row>
    <row r="276" spans="14:14" x14ac:dyDescent="0.25">
      <c r="N276" s="62"/>
    </row>
    <row r="277" spans="14:14" x14ac:dyDescent="0.25">
      <c r="N277" s="62"/>
    </row>
    <row r="278" spans="14:14" x14ac:dyDescent="0.25">
      <c r="N278" s="62"/>
    </row>
    <row r="279" spans="14:14" x14ac:dyDescent="0.25">
      <c r="N279" s="62"/>
    </row>
    <row r="280" spans="14:14" x14ac:dyDescent="0.25">
      <c r="N280" s="62"/>
    </row>
    <row r="281" spans="14:14" x14ac:dyDescent="0.25">
      <c r="N281" s="62"/>
    </row>
    <row r="282" spans="14:14" x14ac:dyDescent="0.25">
      <c r="N282" s="62"/>
    </row>
    <row r="283" spans="14:14" x14ac:dyDescent="0.25">
      <c r="N283" s="62"/>
    </row>
    <row r="284" spans="14:14" x14ac:dyDescent="0.25">
      <c r="N284" s="62"/>
    </row>
    <row r="285" spans="14:14" x14ac:dyDescent="0.25">
      <c r="N285" s="62"/>
    </row>
    <row r="286" spans="14:14" x14ac:dyDescent="0.25">
      <c r="N286" s="62"/>
    </row>
    <row r="287" spans="14:14" x14ac:dyDescent="0.25">
      <c r="N287" s="62"/>
    </row>
    <row r="288" spans="14:14" x14ac:dyDescent="0.25">
      <c r="N288" s="62"/>
    </row>
    <row r="289" spans="14:14" x14ac:dyDescent="0.25">
      <c r="N289" s="62"/>
    </row>
    <row r="290" spans="14:14" x14ac:dyDescent="0.25">
      <c r="N290" s="62"/>
    </row>
    <row r="291" spans="14:14" x14ac:dyDescent="0.25">
      <c r="N291" s="62"/>
    </row>
    <row r="292" spans="14:14" x14ac:dyDescent="0.25">
      <c r="N292" s="62"/>
    </row>
    <row r="293" spans="14:14" x14ac:dyDescent="0.25">
      <c r="N293" s="62"/>
    </row>
    <row r="294" spans="14:14" x14ac:dyDescent="0.25">
      <c r="N294" s="62"/>
    </row>
    <row r="295" spans="14:14" x14ac:dyDescent="0.25">
      <c r="N295" s="62"/>
    </row>
    <row r="296" spans="14:14" x14ac:dyDescent="0.25">
      <c r="N296" s="62"/>
    </row>
    <row r="297" spans="14:14" x14ac:dyDescent="0.25">
      <c r="N297" s="62"/>
    </row>
    <row r="298" spans="14:14" x14ac:dyDescent="0.25">
      <c r="N298" s="62"/>
    </row>
    <row r="299" spans="14:14" x14ac:dyDescent="0.25">
      <c r="N299" s="62"/>
    </row>
    <row r="300" spans="14:14" x14ac:dyDescent="0.25">
      <c r="N300" s="62"/>
    </row>
    <row r="301" spans="14:14" x14ac:dyDescent="0.25">
      <c r="N301" s="62"/>
    </row>
    <row r="302" spans="14:14" x14ac:dyDescent="0.25">
      <c r="N302" s="62"/>
    </row>
    <row r="303" spans="14:14" x14ac:dyDescent="0.25">
      <c r="N303" s="62"/>
    </row>
    <row r="304" spans="14:14" x14ac:dyDescent="0.25">
      <c r="N304" s="62"/>
    </row>
    <row r="305" spans="14:14" x14ac:dyDescent="0.25">
      <c r="N305" s="62"/>
    </row>
    <row r="306" spans="14:14" x14ac:dyDescent="0.25">
      <c r="N306" s="62"/>
    </row>
    <row r="307" spans="14:14" x14ac:dyDescent="0.25">
      <c r="N307" s="62"/>
    </row>
    <row r="308" spans="14:14" x14ac:dyDescent="0.25">
      <c r="N308" s="62"/>
    </row>
    <row r="309" spans="14:14" x14ac:dyDescent="0.25">
      <c r="N309" s="62"/>
    </row>
    <row r="310" spans="14:14" x14ac:dyDescent="0.25">
      <c r="N310" s="62"/>
    </row>
    <row r="311" spans="14:14" x14ac:dyDescent="0.25">
      <c r="N311" s="62"/>
    </row>
    <row r="312" spans="14:14" x14ac:dyDescent="0.25">
      <c r="N312" s="62"/>
    </row>
    <row r="313" spans="14:14" x14ac:dyDescent="0.25">
      <c r="N313" s="62"/>
    </row>
    <row r="314" spans="14:14" x14ac:dyDescent="0.25">
      <c r="N314" s="62"/>
    </row>
    <row r="315" spans="14:14" x14ac:dyDescent="0.25">
      <c r="N315" s="62"/>
    </row>
    <row r="316" spans="14:14" x14ac:dyDescent="0.25">
      <c r="N316" s="62"/>
    </row>
    <row r="317" spans="14:14" x14ac:dyDescent="0.25">
      <c r="N317" s="62"/>
    </row>
    <row r="318" spans="14:14" x14ac:dyDescent="0.25">
      <c r="N318" s="62"/>
    </row>
    <row r="319" spans="14:14" x14ac:dyDescent="0.25">
      <c r="N319" s="62"/>
    </row>
    <row r="320" spans="14:14" x14ac:dyDescent="0.25">
      <c r="N320" s="62"/>
    </row>
    <row r="321" spans="14:14" x14ac:dyDescent="0.25">
      <c r="N321" s="62"/>
    </row>
    <row r="322" spans="14:14" x14ac:dyDescent="0.25">
      <c r="N322" s="62"/>
    </row>
    <row r="323" spans="14:14" x14ac:dyDescent="0.25">
      <c r="N323" s="62"/>
    </row>
    <row r="324" spans="14:14" x14ac:dyDescent="0.25">
      <c r="N324" s="62"/>
    </row>
    <row r="325" spans="14:14" x14ac:dyDescent="0.25">
      <c r="N325" s="62"/>
    </row>
    <row r="326" spans="14:14" x14ac:dyDescent="0.25">
      <c r="N326" s="62"/>
    </row>
    <row r="327" spans="14:14" x14ac:dyDescent="0.25">
      <c r="N327" s="62"/>
    </row>
    <row r="328" spans="14:14" x14ac:dyDescent="0.25">
      <c r="N328" s="62"/>
    </row>
    <row r="329" spans="14:14" x14ac:dyDescent="0.25">
      <c r="N329" s="62"/>
    </row>
    <row r="330" spans="14:14" x14ac:dyDescent="0.25">
      <c r="N330" s="62"/>
    </row>
    <row r="331" spans="14:14" x14ac:dyDescent="0.25">
      <c r="N331" s="62"/>
    </row>
    <row r="332" spans="14:14" x14ac:dyDescent="0.25">
      <c r="N332" s="62"/>
    </row>
    <row r="333" spans="14:14" x14ac:dyDescent="0.25">
      <c r="N333" s="62"/>
    </row>
    <row r="334" spans="14:14" x14ac:dyDescent="0.25">
      <c r="N334" s="62"/>
    </row>
    <row r="335" spans="14:14" x14ac:dyDescent="0.25">
      <c r="N335" s="62"/>
    </row>
    <row r="336" spans="14:14" x14ac:dyDescent="0.25">
      <c r="N336" s="62"/>
    </row>
    <row r="337" spans="14:14" x14ac:dyDescent="0.25">
      <c r="N337" s="62"/>
    </row>
    <row r="338" spans="14:14" x14ac:dyDescent="0.25">
      <c r="N338" s="62"/>
    </row>
    <row r="339" spans="14:14" x14ac:dyDescent="0.25">
      <c r="N339" s="62"/>
    </row>
    <row r="340" spans="14:14" x14ac:dyDescent="0.25">
      <c r="N340" s="62"/>
    </row>
    <row r="341" spans="14:14" x14ac:dyDescent="0.25">
      <c r="N341" s="62"/>
    </row>
    <row r="342" spans="14:14" x14ac:dyDescent="0.25">
      <c r="N342" s="62"/>
    </row>
    <row r="343" spans="14:14" x14ac:dyDescent="0.25">
      <c r="N343" s="62"/>
    </row>
    <row r="344" spans="14:14" x14ac:dyDescent="0.25">
      <c r="N344" s="62"/>
    </row>
    <row r="345" spans="14:14" x14ac:dyDescent="0.25">
      <c r="N345" s="62"/>
    </row>
    <row r="346" spans="14:14" x14ac:dyDescent="0.25">
      <c r="N346" s="62"/>
    </row>
    <row r="347" spans="14:14" x14ac:dyDescent="0.25">
      <c r="N347" s="62"/>
    </row>
    <row r="348" spans="14:14" x14ac:dyDescent="0.25">
      <c r="N348" s="62"/>
    </row>
    <row r="349" spans="14:14" x14ac:dyDescent="0.25">
      <c r="N349" s="62"/>
    </row>
    <row r="350" spans="14:14" x14ac:dyDescent="0.25">
      <c r="N350" s="62"/>
    </row>
    <row r="351" spans="14:14" x14ac:dyDescent="0.25">
      <c r="N351" s="62"/>
    </row>
    <row r="352" spans="14:14" x14ac:dyDescent="0.25">
      <c r="N352" s="62"/>
    </row>
    <row r="353" spans="14:14" x14ac:dyDescent="0.25">
      <c r="N353" s="62"/>
    </row>
    <row r="354" spans="14:14" x14ac:dyDescent="0.25">
      <c r="N354" s="62"/>
    </row>
    <row r="355" spans="14:14" x14ac:dyDescent="0.25">
      <c r="N355" s="62"/>
    </row>
    <row r="356" spans="14:14" x14ac:dyDescent="0.25">
      <c r="N356" s="62"/>
    </row>
    <row r="357" spans="14:14" x14ac:dyDescent="0.25">
      <c r="N357" s="62"/>
    </row>
    <row r="358" spans="14:14" x14ac:dyDescent="0.25">
      <c r="N358" s="62"/>
    </row>
    <row r="359" spans="14:14" x14ac:dyDescent="0.25">
      <c r="N359" s="62"/>
    </row>
    <row r="360" spans="14:14" x14ac:dyDescent="0.25">
      <c r="N360" s="62"/>
    </row>
    <row r="361" spans="14:14" x14ac:dyDescent="0.25">
      <c r="N361" s="62"/>
    </row>
    <row r="362" spans="14:14" x14ac:dyDescent="0.25">
      <c r="N362" s="62"/>
    </row>
    <row r="363" spans="14:14" x14ac:dyDescent="0.25">
      <c r="N363" s="62"/>
    </row>
    <row r="364" spans="14:14" x14ac:dyDescent="0.25">
      <c r="N364" s="62"/>
    </row>
    <row r="365" spans="14:14" x14ac:dyDescent="0.25">
      <c r="N365" s="62"/>
    </row>
    <row r="366" spans="14:14" x14ac:dyDescent="0.25">
      <c r="N366" s="62"/>
    </row>
    <row r="367" spans="14:14" x14ac:dyDescent="0.25">
      <c r="N367" s="62"/>
    </row>
    <row r="368" spans="14:14" x14ac:dyDescent="0.25">
      <c r="N368" s="62"/>
    </row>
    <row r="369" spans="14:14" x14ac:dyDescent="0.25">
      <c r="N369" s="62"/>
    </row>
    <row r="370" spans="14:14" x14ac:dyDescent="0.25">
      <c r="N370" s="62"/>
    </row>
    <row r="371" spans="14:14" x14ac:dyDescent="0.25">
      <c r="N371" s="62"/>
    </row>
    <row r="372" spans="14:14" x14ac:dyDescent="0.25">
      <c r="N372" s="62"/>
    </row>
    <row r="373" spans="14:14" x14ac:dyDescent="0.25">
      <c r="N373" s="62"/>
    </row>
    <row r="374" spans="14:14" x14ac:dyDescent="0.25">
      <c r="N374" s="62"/>
    </row>
    <row r="375" spans="14:14" x14ac:dyDescent="0.25">
      <c r="N375" s="62"/>
    </row>
    <row r="376" spans="14:14" x14ac:dyDescent="0.25">
      <c r="N376" s="62"/>
    </row>
    <row r="377" spans="14:14" x14ac:dyDescent="0.25">
      <c r="N377" s="62"/>
    </row>
    <row r="378" spans="14:14" x14ac:dyDescent="0.25">
      <c r="N378" s="62"/>
    </row>
    <row r="379" spans="14:14" x14ac:dyDescent="0.25">
      <c r="N379" s="62"/>
    </row>
    <row r="380" spans="14:14" x14ac:dyDescent="0.25">
      <c r="N380" s="62"/>
    </row>
    <row r="381" spans="14:14" x14ac:dyDescent="0.25">
      <c r="N381" s="62"/>
    </row>
    <row r="382" spans="14:14" x14ac:dyDescent="0.25">
      <c r="N382" s="62"/>
    </row>
    <row r="383" spans="14:14" x14ac:dyDescent="0.25">
      <c r="N383" s="62"/>
    </row>
    <row r="384" spans="14:14" x14ac:dyDescent="0.25">
      <c r="N384" s="62"/>
    </row>
    <row r="385" spans="14:14" x14ac:dyDescent="0.25">
      <c r="N385" s="62"/>
    </row>
    <row r="386" spans="14:14" x14ac:dyDescent="0.25">
      <c r="N386" s="62"/>
    </row>
    <row r="387" spans="14:14" x14ac:dyDescent="0.25">
      <c r="N387" s="62"/>
    </row>
    <row r="388" spans="14:14" x14ac:dyDescent="0.25">
      <c r="N388" s="62"/>
    </row>
    <row r="389" spans="14:14" x14ac:dyDescent="0.25">
      <c r="N389" s="62"/>
    </row>
    <row r="390" spans="14:14" x14ac:dyDescent="0.25">
      <c r="N390" s="62"/>
    </row>
    <row r="391" spans="14:14" x14ac:dyDescent="0.25">
      <c r="N391" s="62"/>
    </row>
    <row r="392" spans="14:14" x14ac:dyDescent="0.25">
      <c r="N392" s="62"/>
    </row>
    <row r="393" spans="14:14" x14ac:dyDescent="0.25">
      <c r="N393" s="62"/>
    </row>
    <row r="394" spans="14:14" x14ac:dyDescent="0.25">
      <c r="N394" s="62"/>
    </row>
    <row r="395" spans="14:14" x14ac:dyDescent="0.25">
      <c r="N395" s="62"/>
    </row>
    <row r="396" spans="14:14" x14ac:dyDescent="0.25">
      <c r="N396" s="62"/>
    </row>
    <row r="397" spans="14:14" x14ac:dyDescent="0.25">
      <c r="N397" s="62"/>
    </row>
    <row r="398" spans="14:14" x14ac:dyDescent="0.25">
      <c r="N398" s="62"/>
    </row>
    <row r="399" spans="14:14" x14ac:dyDescent="0.25">
      <c r="N399" s="62"/>
    </row>
    <row r="400" spans="14:14" x14ac:dyDescent="0.25">
      <c r="N400" s="62"/>
    </row>
    <row r="401" spans="14:14" x14ac:dyDescent="0.25">
      <c r="N401" s="62"/>
    </row>
    <row r="402" spans="14:14" x14ac:dyDescent="0.25">
      <c r="N402" s="62"/>
    </row>
    <row r="403" spans="14:14" x14ac:dyDescent="0.25">
      <c r="N403" s="62"/>
    </row>
    <row r="404" spans="14:14" x14ac:dyDescent="0.25">
      <c r="N404" s="62"/>
    </row>
    <row r="405" spans="14:14" x14ac:dyDescent="0.25">
      <c r="N405" s="62"/>
    </row>
    <row r="406" spans="14:14" x14ac:dyDescent="0.25">
      <c r="N406" s="62"/>
    </row>
    <row r="407" spans="14:14" x14ac:dyDescent="0.25">
      <c r="N407" s="62"/>
    </row>
    <row r="408" spans="14:14" x14ac:dyDescent="0.25">
      <c r="N408" s="62"/>
    </row>
    <row r="409" spans="14:14" x14ac:dyDescent="0.25">
      <c r="N409" s="62"/>
    </row>
    <row r="410" spans="14:14" x14ac:dyDescent="0.25">
      <c r="N410" s="62"/>
    </row>
    <row r="411" spans="14:14" x14ac:dyDescent="0.25">
      <c r="N411" s="62"/>
    </row>
    <row r="412" spans="14:14" x14ac:dyDescent="0.25">
      <c r="N412" s="62"/>
    </row>
    <row r="413" spans="14:14" x14ac:dyDescent="0.25">
      <c r="N413" s="62"/>
    </row>
    <row r="414" spans="14:14" x14ac:dyDescent="0.25">
      <c r="N414" s="62"/>
    </row>
    <row r="415" spans="14:14" x14ac:dyDescent="0.25">
      <c r="N415" s="62"/>
    </row>
    <row r="416" spans="14:14" x14ac:dyDescent="0.25">
      <c r="N416" s="62"/>
    </row>
    <row r="417" spans="14:14" x14ac:dyDescent="0.25">
      <c r="N417" s="62"/>
    </row>
    <row r="418" spans="14:14" x14ac:dyDescent="0.25">
      <c r="N418" s="62"/>
    </row>
    <row r="419" spans="14:14" x14ac:dyDescent="0.25">
      <c r="N419" s="62"/>
    </row>
    <row r="420" spans="14:14" x14ac:dyDescent="0.25">
      <c r="N420" s="62"/>
    </row>
    <row r="421" spans="14:14" x14ac:dyDescent="0.25">
      <c r="N421" s="62"/>
    </row>
    <row r="422" spans="14:14" x14ac:dyDescent="0.25">
      <c r="N422" s="62"/>
    </row>
    <row r="423" spans="14:14" x14ac:dyDescent="0.25">
      <c r="N423" s="62"/>
    </row>
    <row r="424" spans="14:14" x14ac:dyDescent="0.25">
      <c r="N424" s="62"/>
    </row>
    <row r="425" spans="14:14" x14ac:dyDescent="0.25">
      <c r="N425" s="62"/>
    </row>
    <row r="426" spans="14:14" x14ac:dyDescent="0.25">
      <c r="N426" s="62"/>
    </row>
    <row r="427" spans="14:14" x14ac:dyDescent="0.25">
      <c r="N427" s="62"/>
    </row>
    <row r="428" spans="14:14" x14ac:dyDescent="0.25">
      <c r="N428" s="62"/>
    </row>
    <row r="429" spans="14:14" x14ac:dyDescent="0.25">
      <c r="N429" s="62"/>
    </row>
    <row r="430" spans="14:14" x14ac:dyDescent="0.25">
      <c r="N430" s="62"/>
    </row>
    <row r="431" spans="14:14" x14ac:dyDescent="0.25">
      <c r="N431" s="62"/>
    </row>
    <row r="432" spans="14:14" x14ac:dyDescent="0.25">
      <c r="N432" s="62"/>
    </row>
    <row r="433" spans="14:14" x14ac:dyDescent="0.25">
      <c r="N433" s="62"/>
    </row>
    <row r="434" spans="14:14" x14ac:dyDescent="0.25">
      <c r="N434" s="62"/>
    </row>
    <row r="435" spans="14:14" x14ac:dyDescent="0.25">
      <c r="N435" s="62"/>
    </row>
    <row r="436" spans="14:14" x14ac:dyDescent="0.25">
      <c r="N436" s="62"/>
    </row>
    <row r="437" spans="14:14" x14ac:dyDescent="0.25">
      <c r="N437" s="62"/>
    </row>
    <row r="438" spans="14:14" x14ac:dyDescent="0.25">
      <c r="N438" s="62"/>
    </row>
    <row r="439" spans="14:14" x14ac:dyDescent="0.25">
      <c r="N439" s="62"/>
    </row>
    <row r="440" spans="14:14" x14ac:dyDescent="0.25">
      <c r="N440" s="62"/>
    </row>
    <row r="441" spans="14:14" x14ac:dyDescent="0.25">
      <c r="N441" s="62"/>
    </row>
    <row r="442" spans="14:14" x14ac:dyDescent="0.25">
      <c r="N442" s="62"/>
    </row>
    <row r="443" spans="14:14" x14ac:dyDescent="0.25">
      <c r="N443" s="62"/>
    </row>
    <row r="444" spans="14:14" x14ac:dyDescent="0.25">
      <c r="N444" s="62"/>
    </row>
    <row r="445" spans="14:14" x14ac:dyDescent="0.25">
      <c r="N445" s="62"/>
    </row>
    <row r="446" spans="14:14" x14ac:dyDescent="0.25">
      <c r="N446" s="62"/>
    </row>
    <row r="447" spans="14:14" x14ac:dyDescent="0.25">
      <c r="N447" s="62"/>
    </row>
    <row r="448" spans="14:14" x14ac:dyDescent="0.25">
      <c r="N448" s="62"/>
    </row>
    <row r="449" spans="14:14" x14ac:dyDescent="0.25">
      <c r="N449" s="62"/>
    </row>
    <row r="450" spans="14:14" x14ac:dyDescent="0.25">
      <c r="N450" s="62"/>
    </row>
    <row r="451" spans="14:14" x14ac:dyDescent="0.25">
      <c r="N451" s="62"/>
    </row>
    <row r="452" spans="14:14" x14ac:dyDescent="0.25">
      <c r="N452" s="62"/>
    </row>
    <row r="453" spans="14:14" x14ac:dyDescent="0.25">
      <c r="N453" s="62"/>
    </row>
    <row r="454" spans="14:14" x14ac:dyDescent="0.25">
      <c r="N454" s="62"/>
    </row>
    <row r="455" spans="14:14" x14ac:dyDescent="0.25">
      <c r="N455" s="62"/>
    </row>
    <row r="456" spans="14:14" x14ac:dyDescent="0.25">
      <c r="N456" s="62"/>
    </row>
    <row r="457" spans="14:14" x14ac:dyDescent="0.25">
      <c r="N457" s="62"/>
    </row>
    <row r="458" spans="14:14" x14ac:dyDescent="0.25">
      <c r="N458" s="62"/>
    </row>
    <row r="459" spans="14:14" x14ac:dyDescent="0.25">
      <c r="N459" s="62"/>
    </row>
    <row r="460" spans="14:14" x14ac:dyDescent="0.25">
      <c r="N460" s="62"/>
    </row>
    <row r="461" spans="14:14" x14ac:dyDescent="0.25">
      <c r="N461" s="62"/>
    </row>
    <row r="462" spans="14:14" x14ac:dyDescent="0.25">
      <c r="N462" s="62"/>
    </row>
    <row r="463" spans="14:14" x14ac:dyDescent="0.25">
      <c r="N463" s="62"/>
    </row>
    <row r="464" spans="14:14" x14ac:dyDescent="0.25">
      <c r="N464" s="62"/>
    </row>
    <row r="465" spans="14:14" x14ac:dyDescent="0.25">
      <c r="N465" s="62"/>
    </row>
    <row r="466" spans="14:14" x14ac:dyDescent="0.25">
      <c r="N466" s="62"/>
    </row>
    <row r="467" spans="14:14" x14ac:dyDescent="0.25">
      <c r="N467" s="62"/>
    </row>
    <row r="468" spans="14:14" x14ac:dyDescent="0.25">
      <c r="N468" s="62"/>
    </row>
    <row r="469" spans="14:14" x14ac:dyDescent="0.25">
      <c r="N469" s="62"/>
    </row>
    <row r="470" spans="14:14" x14ac:dyDescent="0.25">
      <c r="N470" s="62"/>
    </row>
    <row r="471" spans="14:14" x14ac:dyDescent="0.25">
      <c r="N471" s="62"/>
    </row>
    <row r="472" spans="14:14" x14ac:dyDescent="0.25">
      <c r="N472" s="62"/>
    </row>
    <row r="473" spans="14:14" x14ac:dyDescent="0.25">
      <c r="N473" s="62"/>
    </row>
    <row r="474" spans="14:14" x14ac:dyDescent="0.25">
      <c r="N474" s="62"/>
    </row>
    <row r="475" spans="14:14" x14ac:dyDescent="0.25">
      <c r="N475" s="62"/>
    </row>
    <row r="476" spans="14:14" x14ac:dyDescent="0.25">
      <c r="N476" s="62"/>
    </row>
    <row r="477" spans="14:14" x14ac:dyDescent="0.25">
      <c r="N477" s="62"/>
    </row>
    <row r="478" spans="14:14" x14ac:dyDescent="0.25">
      <c r="N478" s="62"/>
    </row>
    <row r="479" spans="14:14" x14ac:dyDescent="0.25">
      <c r="N479" s="62"/>
    </row>
    <row r="480" spans="14:14" x14ac:dyDescent="0.25">
      <c r="N480" s="62"/>
    </row>
    <row r="481" spans="14:14" x14ac:dyDescent="0.25">
      <c r="N481" s="62"/>
    </row>
    <row r="482" spans="14:14" x14ac:dyDescent="0.25">
      <c r="N482" s="62"/>
    </row>
    <row r="483" spans="14:14" x14ac:dyDescent="0.25">
      <c r="N483" s="62"/>
    </row>
    <row r="484" spans="14:14" x14ac:dyDescent="0.25">
      <c r="N484" s="62"/>
    </row>
    <row r="485" spans="14:14" x14ac:dyDescent="0.25">
      <c r="N485" s="62"/>
    </row>
    <row r="486" spans="14:14" x14ac:dyDescent="0.25">
      <c r="N486" s="62"/>
    </row>
    <row r="487" spans="14:14" x14ac:dyDescent="0.25">
      <c r="N487" s="62"/>
    </row>
    <row r="488" spans="14:14" x14ac:dyDescent="0.25">
      <c r="N488" s="62"/>
    </row>
    <row r="489" spans="14:14" x14ac:dyDescent="0.25">
      <c r="N489" s="62"/>
    </row>
    <row r="490" spans="14:14" x14ac:dyDescent="0.25">
      <c r="N490" s="62"/>
    </row>
    <row r="491" spans="14:14" x14ac:dyDescent="0.25">
      <c r="N491" s="62"/>
    </row>
    <row r="492" spans="14:14" x14ac:dyDescent="0.25">
      <c r="N492" s="62"/>
    </row>
    <row r="493" spans="14:14" x14ac:dyDescent="0.25">
      <c r="N493" s="62"/>
    </row>
    <row r="494" spans="14:14" x14ac:dyDescent="0.25">
      <c r="N494" s="62"/>
    </row>
    <row r="495" spans="14:14" x14ac:dyDescent="0.25">
      <c r="N495" s="62"/>
    </row>
    <row r="496" spans="14:14" x14ac:dyDescent="0.25">
      <c r="N496" s="62"/>
    </row>
    <row r="497" spans="14:14" x14ac:dyDescent="0.25">
      <c r="N497" s="62"/>
    </row>
    <row r="498" spans="14:14" x14ac:dyDescent="0.25">
      <c r="N498" s="62"/>
    </row>
    <row r="499" spans="14:14" x14ac:dyDescent="0.25">
      <c r="N499" s="62"/>
    </row>
    <row r="500" spans="14:14" x14ac:dyDescent="0.25">
      <c r="N500" s="62"/>
    </row>
    <row r="501" spans="14:14" x14ac:dyDescent="0.25">
      <c r="N501" s="62"/>
    </row>
    <row r="502" spans="14:14" x14ac:dyDescent="0.25">
      <c r="N502" s="62"/>
    </row>
    <row r="503" spans="14:14" x14ac:dyDescent="0.25">
      <c r="N503" s="62"/>
    </row>
    <row r="504" spans="14:14" x14ac:dyDescent="0.25">
      <c r="N504" s="62"/>
    </row>
    <row r="505" spans="14:14" x14ac:dyDescent="0.25">
      <c r="N505" s="62"/>
    </row>
    <row r="506" spans="14:14" x14ac:dyDescent="0.25">
      <c r="N506" s="62"/>
    </row>
    <row r="507" spans="14:14" x14ac:dyDescent="0.25">
      <c r="N507" s="62"/>
    </row>
    <row r="508" spans="14:14" x14ac:dyDescent="0.25">
      <c r="N508" s="62"/>
    </row>
    <row r="509" spans="14:14" x14ac:dyDescent="0.25">
      <c r="N509" s="62"/>
    </row>
    <row r="510" spans="14:14" x14ac:dyDescent="0.25">
      <c r="N510" s="62"/>
    </row>
    <row r="511" spans="14:14" x14ac:dyDescent="0.25">
      <c r="N511" s="62"/>
    </row>
    <row r="512" spans="14:14" x14ac:dyDescent="0.25">
      <c r="N512" s="62"/>
    </row>
    <row r="513" spans="14:14" x14ac:dyDescent="0.25">
      <c r="N513" s="62"/>
    </row>
    <row r="514" spans="14:14" x14ac:dyDescent="0.25">
      <c r="N514" s="62"/>
    </row>
    <row r="515" spans="14:14" x14ac:dyDescent="0.25">
      <c r="N515" s="62"/>
    </row>
    <row r="516" spans="14:14" x14ac:dyDescent="0.25">
      <c r="N516" s="62"/>
    </row>
    <row r="517" spans="14:14" x14ac:dyDescent="0.25">
      <c r="N517" s="62"/>
    </row>
    <row r="518" spans="14:14" x14ac:dyDescent="0.25">
      <c r="N518" s="62"/>
    </row>
    <row r="519" spans="14:14" x14ac:dyDescent="0.25">
      <c r="N519" s="62"/>
    </row>
    <row r="520" spans="14:14" x14ac:dyDescent="0.25">
      <c r="N520" s="62"/>
    </row>
    <row r="521" spans="14:14" x14ac:dyDescent="0.25">
      <c r="N521" s="62"/>
    </row>
    <row r="522" spans="14:14" x14ac:dyDescent="0.25">
      <c r="N522" s="62"/>
    </row>
    <row r="523" spans="14:14" x14ac:dyDescent="0.25">
      <c r="N523" s="62"/>
    </row>
    <row r="524" spans="14:14" x14ac:dyDescent="0.25">
      <c r="N524" s="62"/>
    </row>
    <row r="525" spans="14:14" x14ac:dyDescent="0.25">
      <c r="N525" s="62"/>
    </row>
    <row r="526" spans="14:14" x14ac:dyDescent="0.25">
      <c r="N526" s="62"/>
    </row>
    <row r="527" spans="14:14" x14ac:dyDescent="0.25">
      <c r="N527" s="62"/>
    </row>
    <row r="528" spans="14:14" x14ac:dyDescent="0.25">
      <c r="N528" s="62"/>
    </row>
    <row r="529" spans="14:14" x14ac:dyDescent="0.25">
      <c r="N529" s="62"/>
    </row>
    <row r="530" spans="14:14" x14ac:dyDescent="0.25">
      <c r="N530" s="62"/>
    </row>
    <row r="531" spans="14:14" x14ac:dyDescent="0.25">
      <c r="N531" s="62"/>
    </row>
    <row r="532" spans="14:14" x14ac:dyDescent="0.25">
      <c r="N532" s="62"/>
    </row>
    <row r="533" spans="14:14" x14ac:dyDescent="0.25">
      <c r="N533" s="62"/>
    </row>
    <row r="534" spans="14:14" x14ac:dyDescent="0.25">
      <c r="N534" s="62"/>
    </row>
    <row r="535" spans="14:14" x14ac:dyDescent="0.25">
      <c r="N535" s="62"/>
    </row>
    <row r="536" spans="14:14" x14ac:dyDescent="0.25">
      <c r="N536" s="62"/>
    </row>
    <row r="537" spans="14:14" x14ac:dyDescent="0.25">
      <c r="N537" s="62"/>
    </row>
    <row r="538" spans="14:14" x14ac:dyDescent="0.25">
      <c r="N538" s="62"/>
    </row>
    <row r="539" spans="14:14" x14ac:dyDescent="0.25">
      <c r="N539" s="62"/>
    </row>
    <row r="540" spans="14:14" x14ac:dyDescent="0.25">
      <c r="N540" s="62"/>
    </row>
    <row r="541" spans="14:14" x14ac:dyDescent="0.25">
      <c r="N541" s="62"/>
    </row>
    <row r="542" spans="14:14" x14ac:dyDescent="0.25">
      <c r="N542" s="62"/>
    </row>
    <row r="543" spans="14:14" x14ac:dyDescent="0.25">
      <c r="N543" s="62"/>
    </row>
    <row r="544" spans="14:14" x14ac:dyDescent="0.25">
      <c r="N544" s="62"/>
    </row>
    <row r="545" spans="14:14" x14ac:dyDescent="0.25">
      <c r="N545" s="62"/>
    </row>
    <row r="546" spans="14:14" x14ac:dyDescent="0.25">
      <c r="N546" s="62"/>
    </row>
    <row r="547" spans="14:14" x14ac:dyDescent="0.25">
      <c r="N547" s="62"/>
    </row>
    <row r="548" spans="14:14" x14ac:dyDescent="0.25">
      <c r="N548" s="62"/>
    </row>
    <row r="549" spans="14:14" x14ac:dyDescent="0.25">
      <c r="N549" s="62"/>
    </row>
    <row r="550" spans="14:14" x14ac:dyDescent="0.25">
      <c r="N550" s="62"/>
    </row>
    <row r="551" spans="14:14" x14ac:dyDescent="0.25">
      <c r="N551" s="62"/>
    </row>
    <row r="552" spans="14:14" x14ac:dyDescent="0.25">
      <c r="N552" s="62"/>
    </row>
    <row r="553" spans="14:14" x14ac:dyDescent="0.25">
      <c r="N553" s="62"/>
    </row>
    <row r="554" spans="14:14" x14ac:dyDescent="0.25">
      <c r="N554" s="62"/>
    </row>
    <row r="555" spans="14:14" x14ac:dyDescent="0.25">
      <c r="N555" s="62"/>
    </row>
    <row r="556" spans="14:14" x14ac:dyDescent="0.25">
      <c r="N556" s="62"/>
    </row>
    <row r="557" spans="14:14" x14ac:dyDescent="0.25">
      <c r="N557" s="62"/>
    </row>
    <row r="558" spans="14:14" x14ac:dyDescent="0.25">
      <c r="N558" s="62"/>
    </row>
    <row r="559" spans="14:14" x14ac:dyDescent="0.25">
      <c r="N559" s="62"/>
    </row>
    <row r="560" spans="14:14" x14ac:dyDescent="0.25">
      <c r="N560" s="62"/>
    </row>
    <row r="561" spans="14:14" x14ac:dyDescent="0.25">
      <c r="N561" s="62"/>
    </row>
    <row r="562" spans="14:14" x14ac:dyDescent="0.25">
      <c r="N562" s="62"/>
    </row>
    <row r="563" spans="14:14" x14ac:dyDescent="0.25">
      <c r="N563" s="62"/>
    </row>
    <row r="564" spans="14:14" x14ac:dyDescent="0.25">
      <c r="N564" s="62"/>
    </row>
    <row r="565" spans="14:14" x14ac:dyDescent="0.25">
      <c r="N565" s="62"/>
    </row>
    <row r="566" spans="14:14" x14ac:dyDescent="0.25">
      <c r="N566" s="62"/>
    </row>
    <row r="567" spans="14:14" x14ac:dyDescent="0.25">
      <c r="N567" s="62"/>
    </row>
    <row r="568" spans="14:14" x14ac:dyDescent="0.25">
      <c r="N568" s="62"/>
    </row>
    <row r="569" spans="14:14" x14ac:dyDescent="0.25">
      <c r="N569" s="62"/>
    </row>
    <row r="570" spans="14:14" x14ac:dyDescent="0.25">
      <c r="N570" s="62"/>
    </row>
    <row r="571" spans="14:14" x14ac:dyDescent="0.25">
      <c r="N571" s="62"/>
    </row>
    <row r="572" spans="14:14" x14ac:dyDescent="0.25">
      <c r="N572" s="62"/>
    </row>
    <row r="573" spans="14:14" x14ac:dyDescent="0.25">
      <c r="N573" s="62"/>
    </row>
    <row r="574" spans="14:14" x14ac:dyDescent="0.25">
      <c r="N574" s="62"/>
    </row>
    <row r="575" spans="14:14" x14ac:dyDescent="0.25">
      <c r="N575" s="62"/>
    </row>
    <row r="576" spans="14:14" x14ac:dyDescent="0.25">
      <c r="N576" s="62"/>
    </row>
    <row r="577" spans="14:14" x14ac:dyDescent="0.25">
      <c r="N577" s="62"/>
    </row>
    <row r="578" spans="14:14" x14ac:dyDescent="0.25">
      <c r="N578" s="62"/>
    </row>
    <row r="579" spans="14:14" x14ac:dyDescent="0.25">
      <c r="N579" s="62"/>
    </row>
    <row r="580" spans="14:14" x14ac:dyDescent="0.25">
      <c r="N580" s="62"/>
    </row>
    <row r="581" spans="14:14" x14ac:dyDescent="0.25">
      <c r="N581" s="62"/>
    </row>
    <row r="582" spans="14:14" x14ac:dyDescent="0.25">
      <c r="N582" s="62"/>
    </row>
    <row r="583" spans="14:14" x14ac:dyDescent="0.25">
      <c r="N583" s="62"/>
    </row>
    <row r="584" spans="14:14" x14ac:dyDescent="0.25">
      <c r="N584" s="62"/>
    </row>
    <row r="585" spans="14:14" x14ac:dyDescent="0.25">
      <c r="N585" s="62"/>
    </row>
    <row r="586" spans="14:14" x14ac:dyDescent="0.25">
      <c r="N586" s="62"/>
    </row>
    <row r="587" spans="14:14" x14ac:dyDescent="0.25">
      <c r="N587" s="62"/>
    </row>
    <row r="588" spans="14:14" x14ac:dyDescent="0.25">
      <c r="N588" s="62"/>
    </row>
    <row r="589" spans="14:14" x14ac:dyDescent="0.25">
      <c r="N589" s="62"/>
    </row>
    <row r="590" spans="14:14" x14ac:dyDescent="0.25">
      <c r="N590" s="62"/>
    </row>
    <row r="591" spans="14:14" x14ac:dyDescent="0.25">
      <c r="N591" s="62"/>
    </row>
    <row r="592" spans="14:14" x14ac:dyDescent="0.25">
      <c r="N592" s="62"/>
    </row>
    <row r="593" spans="14:14" x14ac:dyDescent="0.25">
      <c r="N593" s="62"/>
    </row>
    <row r="594" spans="14:14" x14ac:dyDescent="0.25">
      <c r="N594" s="62"/>
    </row>
    <row r="595" spans="14:14" x14ac:dyDescent="0.25">
      <c r="N595" s="62"/>
    </row>
    <row r="596" spans="14:14" x14ac:dyDescent="0.25">
      <c r="N596" s="62"/>
    </row>
    <row r="597" spans="14:14" x14ac:dyDescent="0.25">
      <c r="N597" s="62"/>
    </row>
    <row r="598" spans="14:14" x14ac:dyDescent="0.25">
      <c r="N598" s="62"/>
    </row>
    <row r="599" spans="14:14" x14ac:dyDescent="0.25">
      <c r="N599" s="62"/>
    </row>
    <row r="600" spans="14:14" x14ac:dyDescent="0.25">
      <c r="N600" s="62"/>
    </row>
    <row r="601" spans="14:14" x14ac:dyDescent="0.25">
      <c r="N601" s="62"/>
    </row>
    <row r="602" spans="14:14" x14ac:dyDescent="0.25">
      <c r="N602" s="62"/>
    </row>
    <row r="603" spans="14:14" x14ac:dyDescent="0.25">
      <c r="N603" s="62"/>
    </row>
    <row r="604" spans="14:14" x14ac:dyDescent="0.25">
      <c r="N604" s="62"/>
    </row>
    <row r="605" spans="14:14" x14ac:dyDescent="0.25">
      <c r="N605" s="62"/>
    </row>
    <row r="606" spans="14:14" x14ac:dyDescent="0.25">
      <c r="N606" s="62"/>
    </row>
    <row r="607" spans="14:14" x14ac:dyDescent="0.25">
      <c r="N607" s="62"/>
    </row>
    <row r="608" spans="14:14" x14ac:dyDescent="0.25">
      <c r="N608" s="62"/>
    </row>
    <row r="609" spans="14:14" x14ac:dyDescent="0.25">
      <c r="N609" s="62"/>
    </row>
    <row r="610" spans="14:14" x14ac:dyDescent="0.25">
      <c r="N610" s="62"/>
    </row>
    <row r="611" spans="14:14" x14ac:dyDescent="0.25">
      <c r="N611" s="62"/>
    </row>
    <row r="612" spans="14:14" x14ac:dyDescent="0.25">
      <c r="N612" s="62"/>
    </row>
    <row r="613" spans="14:14" x14ac:dyDescent="0.25">
      <c r="N613" s="62"/>
    </row>
    <row r="614" spans="14:14" x14ac:dyDescent="0.25">
      <c r="N614" s="62"/>
    </row>
    <row r="615" spans="14:14" x14ac:dyDescent="0.25">
      <c r="N615" s="62"/>
    </row>
    <row r="616" spans="14:14" x14ac:dyDescent="0.25">
      <c r="N616" s="62"/>
    </row>
    <row r="617" spans="14:14" x14ac:dyDescent="0.25">
      <c r="N617" s="62"/>
    </row>
    <row r="618" spans="14:14" x14ac:dyDescent="0.25">
      <c r="N618" s="62"/>
    </row>
    <row r="619" spans="14:14" x14ac:dyDescent="0.25">
      <c r="N619" s="62"/>
    </row>
    <row r="620" spans="14:14" x14ac:dyDescent="0.25">
      <c r="N620" s="62"/>
    </row>
    <row r="621" spans="14:14" x14ac:dyDescent="0.25">
      <c r="N621" s="62"/>
    </row>
    <row r="622" spans="14:14" x14ac:dyDescent="0.25">
      <c r="N622" s="62"/>
    </row>
    <row r="623" spans="14:14" x14ac:dyDescent="0.25">
      <c r="N623" s="62"/>
    </row>
    <row r="624" spans="14:14" x14ac:dyDescent="0.25">
      <c r="N624" s="62"/>
    </row>
    <row r="625" spans="14:14" x14ac:dyDescent="0.25">
      <c r="N625" s="62"/>
    </row>
    <row r="626" spans="14:14" x14ac:dyDescent="0.25">
      <c r="N626" s="62"/>
    </row>
    <row r="627" spans="14:14" x14ac:dyDescent="0.25">
      <c r="N627" s="62"/>
    </row>
    <row r="628" spans="14:14" x14ac:dyDescent="0.25">
      <c r="N628" s="62"/>
    </row>
    <row r="629" spans="14:14" x14ac:dyDescent="0.25">
      <c r="N629" s="62"/>
    </row>
    <row r="630" spans="14:14" x14ac:dyDescent="0.25">
      <c r="N630" s="62"/>
    </row>
    <row r="631" spans="14:14" x14ac:dyDescent="0.25">
      <c r="N631" s="62"/>
    </row>
    <row r="632" spans="14:14" x14ac:dyDescent="0.25">
      <c r="N632" s="62"/>
    </row>
    <row r="633" spans="14:14" x14ac:dyDescent="0.25">
      <c r="N633" s="62"/>
    </row>
    <row r="634" spans="14:14" x14ac:dyDescent="0.25">
      <c r="N634" s="62"/>
    </row>
    <row r="635" spans="14:14" x14ac:dyDescent="0.25">
      <c r="N635" s="62"/>
    </row>
    <row r="636" spans="14:14" x14ac:dyDescent="0.25">
      <c r="N636" s="62"/>
    </row>
    <row r="637" spans="14:14" x14ac:dyDescent="0.25">
      <c r="N637" s="62"/>
    </row>
    <row r="638" spans="14:14" x14ac:dyDescent="0.25">
      <c r="N638" s="62"/>
    </row>
    <row r="639" spans="14:14" x14ac:dyDescent="0.25">
      <c r="N639" s="62"/>
    </row>
    <row r="640" spans="14:14" x14ac:dyDescent="0.25">
      <c r="N640" s="62"/>
    </row>
    <row r="641" spans="14:14" x14ac:dyDescent="0.25">
      <c r="N641" s="62"/>
    </row>
    <row r="642" spans="14:14" x14ac:dyDescent="0.25">
      <c r="N642" s="62"/>
    </row>
    <row r="643" spans="14:14" x14ac:dyDescent="0.25">
      <c r="N643" s="62"/>
    </row>
    <row r="644" spans="14:14" x14ac:dyDescent="0.25">
      <c r="N644" s="62"/>
    </row>
    <row r="645" spans="14:14" x14ac:dyDescent="0.25">
      <c r="N645" s="62"/>
    </row>
    <row r="646" spans="14:14" x14ac:dyDescent="0.25">
      <c r="N646" s="62"/>
    </row>
    <row r="647" spans="14:14" x14ac:dyDescent="0.25">
      <c r="N647" s="62"/>
    </row>
    <row r="648" spans="14:14" x14ac:dyDescent="0.25">
      <c r="N648" s="62"/>
    </row>
    <row r="649" spans="14:14" x14ac:dyDescent="0.25">
      <c r="N649" s="62"/>
    </row>
    <row r="650" spans="14:14" x14ac:dyDescent="0.25">
      <c r="N650" s="62"/>
    </row>
    <row r="651" spans="14:14" x14ac:dyDescent="0.25">
      <c r="N651" s="62"/>
    </row>
    <row r="652" spans="14:14" x14ac:dyDescent="0.25">
      <c r="N652" s="62"/>
    </row>
    <row r="653" spans="14:14" x14ac:dyDescent="0.25">
      <c r="N653" s="62"/>
    </row>
    <row r="654" spans="14:14" x14ac:dyDescent="0.25">
      <c r="N654" s="62"/>
    </row>
    <row r="655" spans="14:14" x14ac:dyDescent="0.25">
      <c r="N655" s="62"/>
    </row>
    <row r="656" spans="14:14" x14ac:dyDescent="0.25">
      <c r="N656" s="62"/>
    </row>
    <row r="657" spans="14:14" x14ac:dyDescent="0.25">
      <c r="N657" s="62"/>
    </row>
    <row r="658" spans="14:14" x14ac:dyDescent="0.25">
      <c r="N658" s="62"/>
    </row>
    <row r="659" spans="14:14" x14ac:dyDescent="0.25">
      <c r="N659" s="62"/>
    </row>
    <row r="660" spans="14:14" x14ac:dyDescent="0.25">
      <c r="N660" s="62"/>
    </row>
    <row r="661" spans="14:14" x14ac:dyDescent="0.25">
      <c r="N661" s="62"/>
    </row>
    <row r="662" spans="14:14" x14ac:dyDescent="0.25">
      <c r="N662" s="62"/>
    </row>
    <row r="663" spans="14:14" x14ac:dyDescent="0.25">
      <c r="N663" s="62"/>
    </row>
    <row r="664" spans="14:14" x14ac:dyDescent="0.25">
      <c r="N664" s="62"/>
    </row>
    <row r="665" spans="14:14" x14ac:dyDescent="0.25">
      <c r="N665" s="62"/>
    </row>
    <row r="666" spans="14:14" x14ac:dyDescent="0.25">
      <c r="N666" s="62"/>
    </row>
    <row r="667" spans="14:14" x14ac:dyDescent="0.25">
      <c r="N667" s="62"/>
    </row>
    <row r="668" spans="14:14" x14ac:dyDescent="0.25">
      <c r="N668" s="62"/>
    </row>
    <row r="669" spans="14:14" x14ac:dyDescent="0.25">
      <c r="N669" s="62"/>
    </row>
    <row r="670" spans="14:14" x14ac:dyDescent="0.25">
      <c r="N670" s="62"/>
    </row>
    <row r="671" spans="14:14" x14ac:dyDescent="0.25">
      <c r="N671" s="62"/>
    </row>
    <row r="672" spans="14:14" x14ac:dyDescent="0.25">
      <c r="N672" s="62"/>
    </row>
    <row r="673" spans="14:14" x14ac:dyDescent="0.25">
      <c r="N673" s="62"/>
    </row>
    <row r="674" spans="14:14" x14ac:dyDescent="0.25">
      <c r="N674" s="62"/>
    </row>
    <row r="675" spans="14:14" x14ac:dyDescent="0.25">
      <c r="N675" s="62"/>
    </row>
    <row r="676" spans="14:14" x14ac:dyDescent="0.25">
      <c r="N676" s="62"/>
    </row>
    <row r="677" spans="14:14" x14ac:dyDescent="0.25">
      <c r="N677" s="62"/>
    </row>
    <row r="678" spans="14:14" x14ac:dyDescent="0.25">
      <c r="N678" s="62"/>
    </row>
    <row r="679" spans="14:14" x14ac:dyDescent="0.25">
      <c r="N679" s="62"/>
    </row>
    <row r="680" spans="14:14" x14ac:dyDescent="0.25">
      <c r="N680" s="62"/>
    </row>
    <row r="681" spans="14:14" x14ac:dyDescent="0.25">
      <c r="N681" s="62"/>
    </row>
    <row r="682" spans="14:14" x14ac:dyDescent="0.25">
      <c r="N682" s="62"/>
    </row>
    <row r="683" spans="14:14" x14ac:dyDescent="0.25">
      <c r="N683" s="62"/>
    </row>
    <row r="684" spans="14:14" x14ac:dyDescent="0.25">
      <c r="N684" s="62"/>
    </row>
    <row r="685" spans="14:14" x14ac:dyDescent="0.25">
      <c r="N685" s="62"/>
    </row>
    <row r="686" spans="14:14" x14ac:dyDescent="0.25">
      <c r="N686" s="62"/>
    </row>
    <row r="687" spans="14:14" x14ac:dyDescent="0.25">
      <c r="N687" s="62"/>
    </row>
    <row r="688" spans="14:14" x14ac:dyDescent="0.25">
      <c r="N688" s="62"/>
    </row>
    <row r="689" spans="14:14" x14ac:dyDescent="0.25">
      <c r="N689" s="62"/>
    </row>
    <row r="690" spans="14:14" x14ac:dyDescent="0.25">
      <c r="N690" s="62"/>
    </row>
    <row r="691" spans="14:14" x14ac:dyDescent="0.25">
      <c r="N691" s="62"/>
    </row>
    <row r="692" spans="14:14" x14ac:dyDescent="0.25">
      <c r="N692" s="62"/>
    </row>
    <row r="693" spans="14:14" x14ac:dyDescent="0.25">
      <c r="N693" s="62"/>
    </row>
    <row r="694" spans="14:14" x14ac:dyDescent="0.25">
      <c r="N694" s="62"/>
    </row>
    <row r="695" spans="14:14" x14ac:dyDescent="0.25">
      <c r="N695" s="62"/>
    </row>
    <row r="696" spans="14:14" x14ac:dyDescent="0.25">
      <c r="N696" s="62"/>
    </row>
    <row r="697" spans="14:14" x14ac:dyDescent="0.25">
      <c r="N697" s="62"/>
    </row>
    <row r="698" spans="14:14" x14ac:dyDescent="0.25">
      <c r="N698" s="62"/>
    </row>
    <row r="699" spans="14:14" x14ac:dyDescent="0.25">
      <c r="N699" s="62"/>
    </row>
    <row r="700" spans="14:14" x14ac:dyDescent="0.25">
      <c r="N700" s="62"/>
    </row>
    <row r="701" spans="14:14" x14ac:dyDescent="0.25">
      <c r="N701" s="62"/>
    </row>
    <row r="702" spans="14:14" x14ac:dyDescent="0.25">
      <c r="N702" s="62"/>
    </row>
    <row r="703" spans="14:14" x14ac:dyDescent="0.25">
      <c r="N703" s="62"/>
    </row>
    <row r="704" spans="14:14" x14ac:dyDescent="0.25">
      <c r="N704" s="62"/>
    </row>
    <row r="705" spans="14:14" x14ac:dyDescent="0.25">
      <c r="N705" s="62"/>
    </row>
    <row r="706" spans="14:14" x14ac:dyDescent="0.25">
      <c r="N706" s="62"/>
    </row>
    <row r="707" spans="14:14" x14ac:dyDescent="0.25">
      <c r="N707" s="62"/>
    </row>
    <row r="708" spans="14:14" x14ac:dyDescent="0.25">
      <c r="N708" s="62"/>
    </row>
    <row r="709" spans="14:14" x14ac:dyDescent="0.25">
      <c r="N709" s="62"/>
    </row>
    <row r="710" spans="14:14" x14ac:dyDescent="0.25">
      <c r="N710" s="62"/>
    </row>
    <row r="711" spans="14:14" x14ac:dyDescent="0.25">
      <c r="N711" s="62"/>
    </row>
    <row r="712" spans="14:14" x14ac:dyDescent="0.25">
      <c r="N712" s="62"/>
    </row>
    <row r="713" spans="14:14" x14ac:dyDescent="0.25">
      <c r="N713" s="62"/>
    </row>
    <row r="714" spans="14:14" x14ac:dyDescent="0.25">
      <c r="N714" s="62"/>
    </row>
    <row r="715" spans="14:14" x14ac:dyDescent="0.25">
      <c r="N715" s="62"/>
    </row>
    <row r="716" spans="14:14" x14ac:dyDescent="0.25">
      <c r="N716" s="62"/>
    </row>
    <row r="717" spans="14:14" x14ac:dyDescent="0.25">
      <c r="N717" s="62"/>
    </row>
    <row r="718" spans="14:14" x14ac:dyDescent="0.25">
      <c r="N718" s="62"/>
    </row>
    <row r="719" spans="14:14" x14ac:dyDescent="0.25">
      <c r="N719" s="62"/>
    </row>
    <row r="720" spans="14:14" x14ac:dyDescent="0.25">
      <c r="N720" s="62"/>
    </row>
    <row r="721" spans="14:14" x14ac:dyDescent="0.25">
      <c r="N721" s="62"/>
    </row>
    <row r="722" spans="14:14" x14ac:dyDescent="0.25">
      <c r="N722" s="62"/>
    </row>
    <row r="723" spans="14:14" x14ac:dyDescent="0.25">
      <c r="N723" s="62"/>
    </row>
    <row r="724" spans="14:14" x14ac:dyDescent="0.25">
      <c r="N724" s="62"/>
    </row>
    <row r="725" spans="14:14" x14ac:dyDescent="0.25">
      <c r="N725" s="62"/>
    </row>
    <row r="726" spans="14:14" x14ac:dyDescent="0.25">
      <c r="N726" s="62"/>
    </row>
    <row r="727" spans="14:14" x14ac:dyDescent="0.25">
      <c r="N727" s="62"/>
    </row>
    <row r="728" spans="14:14" x14ac:dyDescent="0.25">
      <c r="N728" s="62"/>
    </row>
    <row r="729" spans="14:14" x14ac:dyDescent="0.25">
      <c r="N729" s="62"/>
    </row>
    <row r="730" spans="14:14" x14ac:dyDescent="0.25">
      <c r="N730" s="62"/>
    </row>
    <row r="731" spans="14:14" x14ac:dyDescent="0.25">
      <c r="N731" s="62"/>
    </row>
    <row r="732" spans="14:14" x14ac:dyDescent="0.25">
      <c r="N732" s="62"/>
    </row>
    <row r="733" spans="14:14" x14ac:dyDescent="0.25">
      <c r="N733" s="62"/>
    </row>
    <row r="734" spans="14:14" x14ac:dyDescent="0.25">
      <c r="N734" s="62"/>
    </row>
    <row r="735" spans="14:14" x14ac:dyDescent="0.25">
      <c r="N735" s="62"/>
    </row>
    <row r="736" spans="14:14" x14ac:dyDescent="0.25">
      <c r="N736" s="62"/>
    </row>
    <row r="737" spans="14:14" x14ac:dyDescent="0.25">
      <c r="N737" s="62"/>
    </row>
    <row r="738" spans="14:14" x14ac:dyDescent="0.25">
      <c r="N738" s="62"/>
    </row>
    <row r="739" spans="14:14" x14ac:dyDescent="0.25">
      <c r="N739" s="62"/>
    </row>
    <row r="740" spans="14:14" x14ac:dyDescent="0.25">
      <c r="N740" s="62"/>
    </row>
    <row r="741" spans="14:14" x14ac:dyDescent="0.25">
      <c r="N741" s="62"/>
    </row>
    <row r="742" spans="14:14" x14ac:dyDescent="0.25">
      <c r="N742" s="62"/>
    </row>
    <row r="743" spans="14:14" x14ac:dyDescent="0.25">
      <c r="N743" s="62"/>
    </row>
    <row r="744" spans="14:14" x14ac:dyDescent="0.25">
      <c r="N744" s="62"/>
    </row>
    <row r="745" spans="14:14" x14ac:dyDescent="0.25">
      <c r="N745" s="62"/>
    </row>
    <row r="746" spans="14:14" x14ac:dyDescent="0.25">
      <c r="N746" s="62"/>
    </row>
    <row r="747" spans="14:14" x14ac:dyDescent="0.25">
      <c r="N747" s="62"/>
    </row>
    <row r="748" spans="14:14" x14ac:dyDescent="0.25">
      <c r="N748" s="62"/>
    </row>
    <row r="749" spans="14:14" x14ac:dyDescent="0.25">
      <c r="N749" s="62"/>
    </row>
    <row r="750" spans="14:14" x14ac:dyDescent="0.25">
      <c r="N750" s="62"/>
    </row>
    <row r="751" spans="14:14" x14ac:dyDescent="0.25">
      <c r="N751" s="62"/>
    </row>
    <row r="752" spans="14:14" x14ac:dyDescent="0.25">
      <c r="N752" s="62"/>
    </row>
    <row r="753" spans="14:14" x14ac:dyDescent="0.25">
      <c r="N753" s="62"/>
    </row>
    <row r="754" spans="14:14" x14ac:dyDescent="0.25">
      <c r="N754" s="62"/>
    </row>
    <row r="755" spans="14:14" x14ac:dyDescent="0.25">
      <c r="N755" s="62"/>
    </row>
    <row r="756" spans="14:14" x14ac:dyDescent="0.25">
      <c r="N756" s="62"/>
    </row>
    <row r="757" spans="14:14" x14ac:dyDescent="0.25">
      <c r="N757" s="62"/>
    </row>
    <row r="758" spans="14:14" x14ac:dyDescent="0.25">
      <c r="N758" s="62"/>
    </row>
    <row r="759" spans="14:14" x14ac:dyDescent="0.25">
      <c r="N759" s="62"/>
    </row>
    <row r="760" spans="14:14" x14ac:dyDescent="0.25">
      <c r="N760" s="62"/>
    </row>
    <row r="761" spans="14:14" x14ac:dyDescent="0.25">
      <c r="N761" s="62"/>
    </row>
    <row r="762" spans="14:14" x14ac:dyDescent="0.25">
      <c r="N762" s="62"/>
    </row>
    <row r="763" spans="14:14" x14ac:dyDescent="0.25">
      <c r="N763" s="62"/>
    </row>
    <row r="764" spans="14:14" x14ac:dyDescent="0.25">
      <c r="N764" s="62"/>
    </row>
    <row r="765" spans="14:14" x14ac:dyDescent="0.25">
      <c r="N765" s="62"/>
    </row>
    <row r="766" spans="14:14" x14ac:dyDescent="0.25">
      <c r="N766" s="62"/>
    </row>
    <row r="767" spans="14:14" x14ac:dyDescent="0.25">
      <c r="N767" s="62"/>
    </row>
    <row r="768" spans="14:14" x14ac:dyDescent="0.25">
      <c r="N768" s="62"/>
    </row>
    <row r="769" spans="14:14" x14ac:dyDescent="0.25">
      <c r="N769" s="62"/>
    </row>
    <row r="770" spans="14:14" x14ac:dyDescent="0.25">
      <c r="N770" s="62"/>
    </row>
    <row r="771" spans="14:14" x14ac:dyDescent="0.25">
      <c r="N771" s="62"/>
    </row>
    <row r="772" spans="14:14" x14ac:dyDescent="0.25">
      <c r="N772" s="62"/>
    </row>
    <row r="773" spans="14:14" x14ac:dyDescent="0.25">
      <c r="N773" s="62"/>
    </row>
    <row r="774" spans="14:14" x14ac:dyDescent="0.25">
      <c r="N774" s="62"/>
    </row>
    <row r="775" spans="14:14" x14ac:dyDescent="0.25">
      <c r="N775" s="62"/>
    </row>
    <row r="776" spans="14:14" x14ac:dyDescent="0.25">
      <c r="N776" s="62"/>
    </row>
    <row r="777" spans="14:14" x14ac:dyDescent="0.25">
      <c r="N777" s="62"/>
    </row>
    <row r="778" spans="14:14" x14ac:dyDescent="0.25">
      <c r="N778" s="62"/>
    </row>
    <row r="779" spans="14:14" x14ac:dyDescent="0.25">
      <c r="N779" s="62"/>
    </row>
    <row r="780" spans="14:14" x14ac:dyDescent="0.25">
      <c r="N780" s="62"/>
    </row>
    <row r="781" spans="14:14" x14ac:dyDescent="0.25">
      <c r="N781" s="62"/>
    </row>
    <row r="782" spans="14:14" x14ac:dyDescent="0.25">
      <c r="N782" s="62"/>
    </row>
    <row r="783" spans="14:14" x14ac:dyDescent="0.25">
      <c r="N783" s="62"/>
    </row>
    <row r="784" spans="14:14" x14ac:dyDescent="0.25">
      <c r="N784" s="62"/>
    </row>
    <row r="785" spans="14:14" x14ac:dyDescent="0.25">
      <c r="N785" s="62"/>
    </row>
    <row r="786" spans="14:14" x14ac:dyDescent="0.25">
      <c r="N786" s="62"/>
    </row>
    <row r="787" spans="14:14" x14ac:dyDescent="0.25">
      <c r="N787" s="62"/>
    </row>
    <row r="788" spans="14:14" x14ac:dyDescent="0.25">
      <c r="N788" s="62"/>
    </row>
    <row r="789" spans="14:14" x14ac:dyDescent="0.25">
      <c r="N789" s="62"/>
    </row>
    <row r="790" spans="14:14" x14ac:dyDescent="0.25">
      <c r="N790" s="62"/>
    </row>
    <row r="791" spans="14:14" x14ac:dyDescent="0.25">
      <c r="N791" s="62"/>
    </row>
    <row r="792" spans="14:14" x14ac:dyDescent="0.25">
      <c r="N792" s="62"/>
    </row>
    <row r="793" spans="14:14" x14ac:dyDescent="0.25">
      <c r="N793" s="62"/>
    </row>
    <row r="794" spans="14:14" x14ac:dyDescent="0.25">
      <c r="N794" s="62"/>
    </row>
    <row r="795" spans="14:14" x14ac:dyDescent="0.25">
      <c r="N795" s="62"/>
    </row>
    <row r="796" spans="14:14" x14ac:dyDescent="0.25">
      <c r="N796" s="62"/>
    </row>
    <row r="797" spans="14:14" x14ac:dyDescent="0.25">
      <c r="N797" s="62"/>
    </row>
    <row r="798" spans="14:14" x14ac:dyDescent="0.25">
      <c r="N798" s="62"/>
    </row>
    <row r="799" spans="14:14" x14ac:dyDescent="0.25">
      <c r="N799" s="62"/>
    </row>
    <row r="800" spans="14:14" x14ac:dyDescent="0.25">
      <c r="N800" s="62"/>
    </row>
    <row r="801" spans="14:14" x14ac:dyDescent="0.25">
      <c r="N801" s="62"/>
    </row>
    <row r="802" spans="14:14" x14ac:dyDescent="0.25">
      <c r="N802" s="62"/>
    </row>
    <row r="803" spans="14:14" x14ac:dyDescent="0.25">
      <c r="N803" s="62"/>
    </row>
    <row r="804" spans="14:14" x14ac:dyDescent="0.25">
      <c r="N804" s="62"/>
    </row>
    <row r="805" spans="14:14" x14ac:dyDescent="0.25">
      <c r="N805" s="62"/>
    </row>
    <row r="806" spans="14:14" x14ac:dyDescent="0.25">
      <c r="N806" s="62"/>
    </row>
    <row r="807" spans="14:14" x14ac:dyDescent="0.25">
      <c r="N807" s="62"/>
    </row>
    <row r="808" spans="14:14" x14ac:dyDescent="0.25">
      <c r="N808" s="62"/>
    </row>
    <row r="809" spans="14:14" x14ac:dyDescent="0.25">
      <c r="N809" s="62"/>
    </row>
    <row r="810" spans="14:14" x14ac:dyDescent="0.25">
      <c r="N810" s="62"/>
    </row>
    <row r="811" spans="14:14" x14ac:dyDescent="0.25">
      <c r="N811" s="62"/>
    </row>
    <row r="812" spans="14:14" x14ac:dyDescent="0.25">
      <c r="N812" s="62"/>
    </row>
    <row r="813" spans="14:14" x14ac:dyDescent="0.25">
      <c r="N813" s="62"/>
    </row>
    <row r="814" spans="14:14" x14ac:dyDescent="0.25">
      <c r="N814" s="62"/>
    </row>
    <row r="815" spans="14:14" x14ac:dyDescent="0.25">
      <c r="N815" s="62"/>
    </row>
    <row r="816" spans="14:14" x14ac:dyDescent="0.25">
      <c r="N816" s="62"/>
    </row>
    <row r="817" spans="14:14" x14ac:dyDescent="0.25">
      <c r="N817" s="62"/>
    </row>
    <row r="818" spans="14:14" x14ac:dyDescent="0.25">
      <c r="N818" s="62"/>
    </row>
    <row r="819" spans="14:14" x14ac:dyDescent="0.25">
      <c r="N819" s="62"/>
    </row>
    <row r="820" spans="14:14" x14ac:dyDescent="0.25">
      <c r="N820" s="62"/>
    </row>
    <row r="821" spans="14:14" x14ac:dyDescent="0.25">
      <c r="N821" s="62"/>
    </row>
    <row r="822" spans="14:14" x14ac:dyDescent="0.25">
      <c r="N822" s="62"/>
    </row>
    <row r="823" spans="14:14" x14ac:dyDescent="0.25">
      <c r="N823" s="62"/>
    </row>
    <row r="824" spans="14:14" x14ac:dyDescent="0.25">
      <c r="N824" s="62"/>
    </row>
    <row r="825" spans="14:14" x14ac:dyDescent="0.25">
      <c r="N825" s="62"/>
    </row>
    <row r="826" spans="14:14" x14ac:dyDescent="0.25">
      <c r="N826" s="62"/>
    </row>
    <row r="827" spans="14:14" x14ac:dyDescent="0.25">
      <c r="N827" s="62"/>
    </row>
    <row r="828" spans="14:14" x14ac:dyDescent="0.25">
      <c r="N828" s="62"/>
    </row>
    <row r="829" spans="14:14" x14ac:dyDescent="0.25">
      <c r="N829" s="62"/>
    </row>
    <row r="830" spans="14:14" x14ac:dyDescent="0.25">
      <c r="N830" s="62"/>
    </row>
    <row r="831" spans="14:14" x14ac:dyDescent="0.25">
      <c r="N831" s="62"/>
    </row>
    <row r="832" spans="14:14" x14ac:dyDescent="0.25">
      <c r="N832" s="62"/>
    </row>
    <row r="833" spans="14:14" x14ac:dyDescent="0.25">
      <c r="N833" s="62"/>
    </row>
    <row r="834" spans="14:14" x14ac:dyDescent="0.25">
      <c r="N834" s="62"/>
    </row>
    <row r="835" spans="14:14" x14ac:dyDescent="0.25">
      <c r="N835" s="62"/>
    </row>
    <row r="836" spans="14:14" x14ac:dyDescent="0.25">
      <c r="N836" s="62"/>
    </row>
    <row r="837" spans="14:14" x14ac:dyDescent="0.25">
      <c r="N837" s="62"/>
    </row>
    <row r="838" spans="14:14" x14ac:dyDescent="0.25">
      <c r="N838" s="62"/>
    </row>
    <row r="839" spans="14:14" x14ac:dyDescent="0.25">
      <c r="N839" s="62"/>
    </row>
    <row r="840" spans="14:14" x14ac:dyDescent="0.25">
      <c r="N840" s="62"/>
    </row>
    <row r="841" spans="14:14" x14ac:dyDescent="0.25">
      <c r="N841" s="62"/>
    </row>
    <row r="842" spans="14:14" x14ac:dyDescent="0.25">
      <c r="N842" s="62"/>
    </row>
    <row r="843" spans="14:14" x14ac:dyDescent="0.25">
      <c r="N843" s="62"/>
    </row>
    <row r="844" spans="14:14" x14ac:dyDescent="0.25">
      <c r="N844" s="62"/>
    </row>
    <row r="845" spans="14:14" x14ac:dyDescent="0.25">
      <c r="N845" s="62"/>
    </row>
    <row r="846" spans="14:14" x14ac:dyDescent="0.25">
      <c r="N846" s="62"/>
    </row>
    <row r="847" spans="14:14" x14ac:dyDescent="0.25">
      <c r="N847" s="62"/>
    </row>
    <row r="848" spans="14:14" x14ac:dyDescent="0.25">
      <c r="N848" s="62"/>
    </row>
    <row r="849" spans="14:14" x14ac:dyDescent="0.25">
      <c r="N849" s="62"/>
    </row>
    <row r="850" spans="14:14" x14ac:dyDescent="0.25">
      <c r="N850" s="62"/>
    </row>
    <row r="851" spans="14:14" x14ac:dyDescent="0.25">
      <c r="N851" s="62"/>
    </row>
    <row r="852" spans="14:14" x14ac:dyDescent="0.25">
      <c r="N852" s="62"/>
    </row>
    <row r="853" spans="14:14" x14ac:dyDescent="0.25">
      <c r="N853" s="62"/>
    </row>
    <row r="854" spans="14:14" x14ac:dyDescent="0.25">
      <c r="N854" s="62"/>
    </row>
    <row r="855" spans="14:14" x14ac:dyDescent="0.25">
      <c r="N855" s="62"/>
    </row>
    <row r="856" spans="14:14" x14ac:dyDescent="0.25">
      <c r="N856" s="62"/>
    </row>
    <row r="857" spans="14:14" x14ac:dyDescent="0.25">
      <c r="N857" s="62"/>
    </row>
    <row r="858" spans="14:14" x14ac:dyDescent="0.25">
      <c r="N858" s="62"/>
    </row>
    <row r="859" spans="14:14" x14ac:dyDescent="0.25">
      <c r="N859" s="62"/>
    </row>
    <row r="860" spans="14:14" x14ac:dyDescent="0.25">
      <c r="N860" s="62"/>
    </row>
    <row r="861" spans="14:14" x14ac:dyDescent="0.25">
      <c r="N861" s="62"/>
    </row>
    <row r="862" spans="14:14" x14ac:dyDescent="0.25">
      <c r="N862" s="62"/>
    </row>
    <row r="863" spans="14:14" x14ac:dyDescent="0.25">
      <c r="N863" s="62"/>
    </row>
    <row r="864" spans="14:14" x14ac:dyDescent="0.25">
      <c r="N864" s="62"/>
    </row>
    <row r="865" spans="14:14" x14ac:dyDescent="0.25">
      <c r="N865" s="62"/>
    </row>
    <row r="866" spans="14:14" x14ac:dyDescent="0.25">
      <c r="N866" s="62"/>
    </row>
    <row r="867" spans="14:14" x14ac:dyDescent="0.25">
      <c r="N867" s="62"/>
    </row>
    <row r="868" spans="14:14" x14ac:dyDescent="0.25">
      <c r="N868" s="62"/>
    </row>
    <row r="869" spans="14:14" x14ac:dyDescent="0.25">
      <c r="N869" s="62"/>
    </row>
    <row r="870" spans="14:14" x14ac:dyDescent="0.25">
      <c r="N870" s="62"/>
    </row>
    <row r="871" spans="14:14" x14ac:dyDescent="0.25">
      <c r="N871" s="62"/>
    </row>
    <row r="872" spans="14:14" x14ac:dyDescent="0.25">
      <c r="N872" s="62"/>
    </row>
    <row r="873" spans="14:14" x14ac:dyDescent="0.25">
      <c r="N873" s="62"/>
    </row>
    <row r="874" spans="14:14" x14ac:dyDescent="0.25">
      <c r="N874" s="62"/>
    </row>
    <row r="875" spans="14:14" x14ac:dyDescent="0.25">
      <c r="N875" s="62"/>
    </row>
    <row r="876" spans="14:14" x14ac:dyDescent="0.25">
      <c r="N876" s="62"/>
    </row>
    <row r="877" spans="14:14" x14ac:dyDescent="0.25">
      <c r="N877" s="62"/>
    </row>
    <row r="878" spans="14:14" x14ac:dyDescent="0.25">
      <c r="N878" s="62"/>
    </row>
    <row r="879" spans="14:14" x14ac:dyDescent="0.25">
      <c r="N879" s="62"/>
    </row>
    <row r="880" spans="14:14" x14ac:dyDescent="0.25">
      <c r="N880" s="62"/>
    </row>
    <row r="881" spans="14:14" x14ac:dyDescent="0.25">
      <c r="N881" s="62"/>
    </row>
    <row r="882" spans="14:14" x14ac:dyDescent="0.25">
      <c r="N882" s="62"/>
    </row>
    <row r="883" spans="14:14" x14ac:dyDescent="0.25">
      <c r="N883" s="62"/>
    </row>
    <row r="884" spans="14:14" x14ac:dyDescent="0.25">
      <c r="N884" s="62"/>
    </row>
    <row r="885" spans="14:14" x14ac:dyDescent="0.25">
      <c r="N885" s="62"/>
    </row>
    <row r="886" spans="14:14" x14ac:dyDescent="0.25">
      <c r="N886" s="62"/>
    </row>
    <row r="887" spans="14:14" x14ac:dyDescent="0.25">
      <c r="N887" s="62"/>
    </row>
    <row r="888" spans="14:14" x14ac:dyDescent="0.25">
      <c r="N888" s="62"/>
    </row>
    <row r="889" spans="14:14" x14ac:dyDescent="0.25">
      <c r="N889" s="62"/>
    </row>
    <row r="890" spans="14:14" x14ac:dyDescent="0.25">
      <c r="N890" s="62"/>
    </row>
    <row r="891" spans="14:14" x14ac:dyDescent="0.25">
      <c r="N891" s="62"/>
    </row>
    <row r="892" spans="14:14" x14ac:dyDescent="0.25">
      <c r="N892" s="62"/>
    </row>
    <row r="893" spans="14:14" x14ac:dyDescent="0.25">
      <c r="N893" s="62"/>
    </row>
    <row r="894" spans="14:14" x14ac:dyDescent="0.25">
      <c r="N894" s="62"/>
    </row>
    <row r="895" spans="14:14" x14ac:dyDescent="0.25">
      <c r="N895" s="62"/>
    </row>
    <row r="896" spans="14:14" x14ac:dyDescent="0.25">
      <c r="N896" s="62"/>
    </row>
    <row r="897" spans="14:14" x14ac:dyDescent="0.25">
      <c r="N897" s="62"/>
    </row>
    <row r="898" spans="14:14" x14ac:dyDescent="0.25">
      <c r="N898" s="62"/>
    </row>
    <row r="899" spans="14:14" x14ac:dyDescent="0.25">
      <c r="N899" s="62"/>
    </row>
    <row r="900" spans="14:14" x14ac:dyDescent="0.25">
      <c r="N900" s="62"/>
    </row>
    <row r="901" spans="14:14" x14ac:dyDescent="0.25">
      <c r="N901" s="62"/>
    </row>
    <row r="902" spans="14:14" x14ac:dyDescent="0.25">
      <c r="N902" s="62"/>
    </row>
    <row r="903" spans="14:14" x14ac:dyDescent="0.25">
      <c r="N903" s="62"/>
    </row>
    <row r="904" spans="14:14" x14ac:dyDescent="0.25">
      <c r="N904" s="62"/>
    </row>
    <row r="905" spans="14:14" x14ac:dyDescent="0.25">
      <c r="N905" s="62"/>
    </row>
    <row r="906" spans="14:14" x14ac:dyDescent="0.25">
      <c r="N906" s="62"/>
    </row>
    <row r="907" spans="14:14" x14ac:dyDescent="0.25">
      <c r="N907" s="62"/>
    </row>
    <row r="908" spans="14:14" x14ac:dyDescent="0.25">
      <c r="N908" s="62"/>
    </row>
    <row r="909" spans="14:14" x14ac:dyDescent="0.25">
      <c r="N909" s="62"/>
    </row>
    <row r="910" spans="14:14" x14ac:dyDescent="0.25">
      <c r="N910" s="62"/>
    </row>
    <row r="911" spans="14:14" x14ac:dyDescent="0.25">
      <c r="N911" s="62"/>
    </row>
    <row r="912" spans="14:14" x14ac:dyDescent="0.25">
      <c r="N912" s="62"/>
    </row>
    <row r="913" spans="14:14" x14ac:dyDescent="0.25">
      <c r="N913" s="62"/>
    </row>
    <row r="914" spans="14:14" x14ac:dyDescent="0.25">
      <c r="N914" s="62"/>
    </row>
    <row r="915" spans="14:14" x14ac:dyDescent="0.25">
      <c r="N915" s="62"/>
    </row>
    <row r="916" spans="14:14" x14ac:dyDescent="0.25">
      <c r="N916" s="62"/>
    </row>
    <row r="917" spans="14:14" x14ac:dyDescent="0.25">
      <c r="N917" s="62"/>
    </row>
    <row r="918" spans="14:14" x14ac:dyDescent="0.25">
      <c r="N918" s="62"/>
    </row>
    <row r="919" spans="14:14" x14ac:dyDescent="0.25">
      <c r="N919" s="62"/>
    </row>
    <row r="920" spans="14:14" x14ac:dyDescent="0.25">
      <c r="N920" s="62"/>
    </row>
    <row r="921" spans="14:14" x14ac:dyDescent="0.25">
      <c r="N921" s="62"/>
    </row>
    <row r="922" spans="14:14" x14ac:dyDescent="0.25">
      <c r="N922" s="62"/>
    </row>
    <row r="923" spans="14:14" x14ac:dyDescent="0.25">
      <c r="N923" s="62"/>
    </row>
    <row r="924" spans="14:14" x14ac:dyDescent="0.25">
      <c r="N924" s="62"/>
    </row>
    <row r="925" spans="14:14" x14ac:dyDescent="0.25">
      <c r="N925" s="62"/>
    </row>
    <row r="926" spans="14:14" x14ac:dyDescent="0.25">
      <c r="N926" s="62"/>
    </row>
    <row r="927" spans="14:14" x14ac:dyDescent="0.25">
      <c r="N927" s="62"/>
    </row>
    <row r="928" spans="14:14" x14ac:dyDescent="0.25">
      <c r="N928" s="62"/>
    </row>
    <row r="929" spans="14:14" x14ac:dyDescent="0.25">
      <c r="N929" s="62"/>
    </row>
    <row r="930" spans="14:14" x14ac:dyDescent="0.25">
      <c r="N930" s="62"/>
    </row>
    <row r="931" spans="14:14" x14ac:dyDescent="0.25">
      <c r="N931" s="62"/>
    </row>
    <row r="932" spans="14:14" x14ac:dyDescent="0.25">
      <c r="N932" s="62"/>
    </row>
    <row r="933" spans="14:14" x14ac:dyDescent="0.25">
      <c r="N933" s="62"/>
    </row>
    <row r="934" spans="14:14" x14ac:dyDescent="0.25">
      <c r="N934" s="62"/>
    </row>
    <row r="935" spans="14:14" x14ac:dyDescent="0.25">
      <c r="N935" s="62"/>
    </row>
    <row r="936" spans="14:14" x14ac:dyDescent="0.25">
      <c r="N936" s="62"/>
    </row>
    <row r="937" spans="14:14" x14ac:dyDescent="0.25">
      <c r="N937" s="62"/>
    </row>
    <row r="938" spans="14:14" x14ac:dyDescent="0.25">
      <c r="N938" s="62"/>
    </row>
    <row r="939" spans="14:14" x14ac:dyDescent="0.25">
      <c r="N939" s="62"/>
    </row>
    <row r="940" spans="14:14" x14ac:dyDescent="0.25">
      <c r="N940" s="62"/>
    </row>
    <row r="941" spans="14:14" x14ac:dyDescent="0.25">
      <c r="N941" s="62"/>
    </row>
    <row r="942" spans="14:14" x14ac:dyDescent="0.25">
      <c r="N942" s="62"/>
    </row>
    <row r="943" spans="14:14" x14ac:dyDescent="0.25">
      <c r="N943" s="62"/>
    </row>
    <row r="944" spans="14:14" x14ac:dyDescent="0.25">
      <c r="N944" s="62"/>
    </row>
    <row r="945" spans="14:14" x14ac:dyDescent="0.25">
      <c r="N945" s="62"/>
    </row>
    <row r="946" spans="14:14" x14ac:dyDescent="0.25">
      <c r="N946" s="62"/>
    </row>
    <row r="947" spans="14:14" x14ac:dyDescent="0.25">
      <c r="N947" s="62"/>
    </row>
    <row r="948" spans="14:14" x14ac:dyDescent="0.25">
      <c r="N948" s="62"/>
    </row>
    <row r="949" spans="14:14" x14ac:dyDescent="0.25">
      <c r="N949" s="62"/>
    </row>
    <row r="950" spans="14:14" x14ac:dyDescent="0.25">
      <c r="N950" s="62"/>
    </row>
    <row r="951" spans="14:14" x14ac:dyDescent="0.25">
      <c r="N951" s="62"/>
    </row>
    <row r="952" spans="14:14" x14ac:dyDescent="0.25">
      <c r="N952" s="62"/>
    </row>
    <row r="953" spans="14:14" x14ac:dyDescent="0.25">
      <c r="N953" s="62"/>
    </row>
    <row r="954" spans="14:14" x14ac:dyDescent="0.25">
      <c r="N954" s="62"/>
    </row>
    <row r="955" spans="14:14" x14ac:dyDescent="0.25">
      <c r="N955" s="62"/>
    </row>
    <row r="956" spans="14:14" x14ac:dyDescent="0.25">
      <c r="N956" s="62"/>
    </row>
    <row r="957" spans="14:14" x14ac:dyDescent="0.25">
      <c r="N957" s="62"/>
    </row>
    <row r="958" spans="14:14" x14ac:dyDescent="0.25">
      <c r="N958" s="62"/>
    </row>
    <row r="959" spans="14:14" x14ac:dyDescent="0.25">
      <c r="N959" s="62"/>
    </row>
    <row r="960" spans="14:14" x14ac:dyDescent="0.25">
      <c r="N960" s="62"/>
    </row>
    <row r="961" spans="14:14" x14ac:dyDescent="0.25">
      <c r="N961" s="62"/>
    </row>
    <row r="962" spans="14:14" x14ac:dyDescent="0.25">
      <c r="N962" s="62"/>
    </row>
    <row r="963" spans="14:14" x14ac:dyDescent="0.25">
      <c r="N963" s="62"/>
    </row>
    <row r="964" spans="14:14" x14ac:dyDescent="0.25">
      <c r="N964" s="62"/>
    </row>
    <row r="965" spans="14:14" x14ac:dyDescent="0.25">
      <c r="N965" s="62"/>
    </row>
    <row r="966" spans="14:14" x14ac:dyDescent="0.25">
      <c r="N966" s="62"/>
    </row>
    <row r="967" spans="14:14" x14ac:dyDescent="0.25">
      <c r="N967" s="62"/>
    </row>
    <row r="968" spans="14:14" x14ac:dyDescent="0.25">
      <c r="N968" s="62"/>
    </row>
    <row r="969" spans="14:14" x14ac:dyDescent="0.25">
      <c r="N969" s="62"/>
    </row>
    <row r="970" spans="14:14" x14ac:dyDescent="0.25">
      <c r="N970" s="62"/>
    </row>
    <row r="971" spans="14:14" x14ac:dyDescent="0.25">
      <c r="N971" s="62"/>
    </row>
    <row r="972" spans="14:14" x14ac:dyDescent="0.25">
      <c r="N972" s="62"/>
    </row>
    <row r="973" spans="14:14" x14ac:dyDescent="0.25">
      <c r="N973" s="62"/>
    </row>
    <row r="974" spans="14:14" x14ac:dyDescent="0.25">
      <c r="N974" s="62"/>
    </row>
    <row r="975" spans="14:14" x14ac:dyDescent="0.25">
      <c r="N975" s="62"/>
    </row>
    <row r="976" spans="14:14" x14ac:dyDescent="0.25">
      <c r="N976" s="62"/>
    </row>
    <row r="977" spans="14:14" x14ac:dyDescent="0.25">
      <c r="N977" s="62"/>
    </row>
    <row r="978" spans="14:14" x14ac:dyDescent="0.25">
      <c r="N978" s="62"/>
    </row>
    <row r="979" spans="14:14" x14ac:dyDescent="0.25">
      <c r="N979" s="62"/>
    </row>
    <row r="980" spans="14:14" x14ac:dyDescent="0.25">
      <c r="N980" s="62"/>
    </row>
    <row r="981" spans="14:14" x14ac:dyDescent="0.25">
      <c r="N981" s="62"/>
    </row>
    <row r="982" spans="14:14" x14ac:dyDescent="0.25">
      <c r="N982" s="62"/>
    </row>
    <row r="983" spans="14:14" x14ac:dyDescent="0.25">
      <c r="N983" s="62"/>
    </row>
    <row r="984" spans="14:14" x14ac:dyDescent="0.25">
      <c r="N984" s="62"/>
    </row>
    <row r="985" spans="14:14" x14ac:dyDescent="0.25">
      <c r="N985" s="62"/>
    </row>
    <row r="986" spans="14:14" x14ac:dyDescent="0.25">
      <c r="N986" s="62"/>
    </row>
    <row r="987" spans="14:14" x14ac:dyDescent="0.25">
      <c r="N987" s="62"/>
    </row>
    <row r="988" spans="14:14" x14ac:dyDescent="0.25">
      <c r="N988" s="62"/>
    </row>
    <row r="989" spans="14:14" x14ac:dyDescent="0.25">
      <c r="N989" s="62"/>
    </row>
    <row r="990" spans="14:14" x14ac:dyDescent="0.25">
      <c r="N990" s="62"/>
    </row>
    <row r="991" spans="14:14" x14ac:dyDescent="0.25">
      <c r="N991" s="62"/>
    </row>
    <row r="992" spans="14:14" x14ac:dyDescent="0.25">
      <c r="N992" s="62"/>
    </row>
    <row r="993" spans="14:14" x14ac:dyDescent="0.25">
      <c r="N993" s="62"/>
    </row>
    <row r="994" spans="14:14" x14ac:dyDescent="0.25">
      <c r="N994" s="62"/>
    </row>
    <row r="995" spans="14:14" x14ac:dyDescent="0.25">
      <c r="N995" s="62"/>
    </row>
    <row r="996" spans="14:14" x14ac:dyDescent="0.25">
      <c r="N996" s="62"/>
    </row>
    <row r="997" spans="14:14" x14ac:dyDescent="0.25">
      <c r="N997" s="62"/>
    </row>
    <row r="998" spans="14:14" x14ac:dyDescent="0.25">
      <c r="N998" s="62"/>
    </row>
    <row r="999" spans="14:14" x14ac:dyDescent="0.25">
      <c r="N999" s="62"/>
    </row>
    <row r="1000" spans="14:14" x14ac:dyDescent="0.25">
      <c r="N1000" s="62"/>
    </row>
    <row r="1001" spans="14:14" x14ac:dyDescent="0.25">
      <c r="N1001" s="62"/>
    </row>
    <row r="1002" spans="14:14" x14ac:dyDescent="0.25">
      <c r="N1002" s="62"/>
    </row>
    <row r="1003" spans="14:14" x14ac:dyDescent="0.25">
      <c r="N1003" s="62"/>
    </row>
    <row r="1004" spans="14:14" x14ac:dyDescent="0.25">
      <c r="N1004" s="62"/>
    </row>
    <row r="1005" spans="14:14" x14ac:dyDescent="0.25">
      <c r="N1005" s="62"/>
    </row>
    <row r="1006" spans="14:14" x14ac:dyDescent="0.25">
      <c r="N1006" s="62"/>
    </row>
    <row r="1007" spans="14:14" x14ac:dyDescent="0.25">
      <c r="N1007" s="62"/>
    </row>
    <row r="1008" spans="14:14" x14ac:dyDescent="0.25">
      <c r="N1008" s="62"/>
    </row>
    <row r="1009" spans="14:14" x14ac:dyDescent="0.25">
      <c r="N1009" s="62"/>
    </row>
    <row r="1010" spans="14:14" x14ac:dyDescent="0.25">
      <c r="N1010" s="62"/>
    </row>
    <row r="1011" spans="14:14" x14ac:dyDescent="0.25">
      <c r="N1011" s="62"/>
    </row>
    <row r="1012" spans="14:14" x14ac:dyDescent="0.25">
      <c r="N1012" s="62"/>
    </row>
    <row r="1013" spans="14:14" x14ac:dyDescent="0.25">
      <c r="N1013" s="62"/>
    </row>
    <row r="1014" spans="14:14" x14ac:dyDescent="0.25">
      <c r="N1014" s="62"/>
    </row>
    <row r="1015" spans="14:14" x14ac:dyDescent="0.25">
      <c r="N1015" s="62"/>
    </row>
    <row r="1016" spans="14:14" x14ac:dyDescent="0.25">
      <c r="N1016" s="62"/>
    </row>
    <row r="1017" spans="14:14" x14ac:dyDescent="0.25">
      <c r="N1017" s="62"/>
    </row>
    <row r="1018" spans="14:14" x14ac:dyDescent="0.25">
      <c r="N1018" s="62"/>
    </row>
    <row r="1019" spans="14:14" x14ac:dyDescent="0.25">
      <c r="N1019" s="62"/>
    </row>
    <row r="1020" spans="14:14" x14ac:dyDescent="0.25">
      <c r="N1020" s="62"/>
    </row>
    <row r="1021" spans="14:14" x14ac:dyDescent="0.25">
      <c r="N1021" s="62"/>
    </row>
    <row r="1022" spans="14:14" x14ac:dyDescent="0.25">
      <c r="N1022" s="62"/>
    </row>
    <row r="1023" spans="14:14" x14ac:dyDescent="0.25">
      <c r="N1023" s="62"/>
    </row>
    <row r="1024" spans="14:14" x14ac:dyDescent="0.25">
      <c r="N1024" s="62"/>
    </row>
    <row r="1025" spans="14:14" x14ac:dyDescent="0.25">
      <c r="N1025" s="62"/>
    </row>
    <row r="1026" spans="14:14" x14ac:dyDescent="0.25">
      <c r="N1026" s="62"/>
    </row>
    <row r="1027" spans="14:14" x14ac:dyDescent="0.25">
      <c r="N1027" s="62"/>
    </row>
    <row r="1028" spans="14:14" x14ac:dyDescent="0.25">
      <c r="N1028" s="62"/>
    </row>
    <row r="1029" spans="14:14" x14ac:dyDescent="0.25">
      <c r="N1029" s="62"/>
    </row>
    <row r="1030" spans="14:14" x14ac:dyDescent="0.25">
      <c r="N1030" s="62"/>
    </row>
    <row r="1031" spans="14:14" x14ac:dyDescent="0.25">
      <c r="N1031" s="62"/>
    </row>
    <row r="1032" spans="14:14" x14ac:dyDescent="0.25">
      <c r="N1032" s="62"/>
    </row>
    <row r="1033" spans="14:14" x14ac:dyDescent="0.25">
      <c r="N1033" s="62"/>
    </row>
    <row r="1034" spans="14:14" x14ac:dyDescent="0.25">
      <c r="N1034" s="62"/>
    </row>
    <row r="1035" spans="14:14" x14ac:dyDescent="0.25">
      <c r="N1035" s="62"/>
    </row>
    <row r="1036" spans="14:14" x14ac:dyDescent="0.25">
      <c r="N1036" s="62"/>
    </row>
    <row r="1037" spans="14:14" x14ac:dyDescent="0.25">
      <c r="N1037" s="62"/>
    </row>
    <row r="1038" spans="14:14" x14ac:dyDescent="0.25">
      <c r="N1038" s="62"/>
    </row>
    <row r="1039" spans="14:14" x14ac:dyDescent="0.25">
      <c r="N1039" s="62"/>
    </row>
    <row r="1040" spans="14:14" x14ac:dyDescent="0.25">
      <c r="N1040" s="62"/>
    </row>
    <row r="1041" spans="14:14" x14ac:dyDescent="0.25">
      <c r="N1041" s="62"/>
    </row>
    <row r="1042" spans="14:14" x14ac:dyDescent="0.25">
      <c r="N1042" s="62"/>
    </row>
    <row r="1043" spans="14:14" x14ac:dyDescent="0.25">
      <c r="N1043" s="62"/>
    </row>
    <row r="1044" spans="14:14" x14ac:dyDescent="0.25">
      <c r="N1044" s="62"/>
    </row>
    <row r="1045" spans="14:14" x14ac:dyDescent="0.25">
      <c r="N1045" s="62"/>
    </row>
    <row r="1046" spans="14:14" x14ac:dyDescent="0.25">
      <c r="N1046" s="62"/>
    </row>
    <row r="1047" spans="14:14" x14ac:dyDescent="0.25">
      <c r="N1047" s="62"/>
    </row>
    <row r="1048" spans="14:14" x14ac:dyDescent="0.25">
      <c r="N1048" s="62"/>
    </row>
    <row r="1049" spans="14:14" x14ac:dyDescent="0.25">
      <c r="N1049" s="62"/>
    </row>
    <row r="1050" spans="14:14" x14ac:dyDescent="0.25">
      <c r="N1050" s="62"/>
    </row>
    <row r="1051" spans="14:14" x14ac:dyDescent="0.25">
      <c r="N1051" s="62"/>
    </row>
    <row r="1052" spans="14:14" x14ac:dyDescent="0.25">
      <c r="N1052" s="62"/>
    </row>
    <row r="1053" spans="14:14" x14ac:dyDescent="0.25">
      <c r="N1053" s="62"/>
    </row>
    <row r="1054" spans="14:14" x14ac:dyDescent="0.25">
      <c r="N1054" s="62"/>
    </row>
    <row r="1055" spans="14:14" x14ac:dyDescent="0.25">
      <c r="N1055" s="62"/>
    </row>
    <row r="1056" spans="14:14" x14ac:dyDescent="0.25">
      <c r="N1056" s="62"/>
    </row>
    <row r="1057" spans="14:14" x14ac:dyDescent="0.25">
      <c r="N1057" s="62"/>
    </row>
    <row r="1058" spans="14:14" x14ac:dyDescent="0.25">
      <c r="N1058" s="62"/>
    </row>
    <row r="1059" spans="14:14" x14ac:dyDescent="0.25">
      <c r="N1059" s="62"/>
    </row>
    <row r="1060" spans="14:14" x14ac:dyDescent="0.25">
      <c r="N1060" s="62"/>
    </row>
    <row r="1061" spans="14:14" x14ac:dyDescent="0.25">
      <c r="N1061" s="62"/>
    </row>
    <row r="1062" spans="14:14" x14ac:dyDescent="0.25">
      <c r="N1062" s="62"/>
    </row>
    <row r="1063" spans="14:14" x14ac:dyDescent="0.25">
      <c r="N1063" s="62"/>
    </row>
    <row r="1064" spans="14:14" x14ac:dyDescent="0.25">
      <c r="N1064" s="62"/>
    </row>
    <row r="1065" spans="14:14" x14ac:dyDescent="0.25">
      <c r="N1065" s="62"/>
    </row>
    <row r="1066" spans="14:14" x14ac:dyDescent="0.25">
      <c r="N1066" s="62"/>
    </row>
    <row r="1067" spans="14:14" x14ac:dyDescent="0.25">
      <c r="N1067" s="62"/>
    </row>
    <row r="1068" spans="14:14" x14ac:dyDescent="0.25">
      <c r="N1068" s="62"/>
    </row>
    <row r="1069" spans="14:14" x14ac:dyDescent="0.25">
      <c r="N1069" s="62"/>
    </row>
    <row r="1070" spans="14:14" x14ac:dyDescent="0.25">
      <c r="N1070" s="62"/>
    </row>
    <row r="1071" spans="14:14" x14ac:dyDescent="0.25">
      <c r="N1071" s="62"/>
    </row>
    <row r="1072" spans="14:14" x14ac:dyDescent="0.25">
      <c r="N1072" s="62"/>
    </row>
    <row r="1073" spans="14:14" x14ac:dyDescent="0.25">
      <c r="N1073" s="62"/>
    </row>
    <row r="1074" spans="14:14" x14ac:dyDescent="0.25">
      <c r="N1074" s="62"/>
    </row>
    <row r="1075" spans="14:14" x14ac:dyDescent="0.25">
      <c r="N1075" s="62"/>
    </row>
    <row r="1076" spans="14:14" x14ac:dyDescent="0.25">
      <c r="N1076" s="62"/>
    </row>
    <row r="1077" spans="14:14" x14ac:dyDescent="0.25">
      <c r="N1077" s="62"/>
    </row>
    <row r="1078" spans="14:14" x14ac:dyDescent="0.25">
      <c r="N1078" s="62"/>
    </row>
    <row r="1079" spans="14:14" x14ac:dyDescent="0.25">
      <c r="N1079" s="62"/>
    </row>
    <row r="1080" spans="14:14" x14ac:dyDescent="0.25">
      <c r="N1080" s="62"/>
    </row>
    <row r="1081" spans="14:14" x14ac:dyDescent="0.25">
      <c r="N1081" s="62"/>
    </row>
    <row r="1082" spans="14:14" x14ac:dyDescent="0.25">
      <c r="N1082" s="62"/>
    </row>
    <row r="1083" spans="14:14" x14ac:dyDescent="0.25">
      <c r="N1083" s="62"/>
    </row>
    <row r="1084" spans="14:14" x14ac:dyDescent="0.25">
      <c r="N1084" s="62"/>
    </row>
    <row r="1085" spans="14:14" x14ac:dyDescent="0.25">
      <c r="N1085" s="62"/>
    </row>
    <row r="1086" spans="14:14" x14ac:dyDescent="0.25">
      <c r="N1086" s="62"/>
    </row>
    <row r="1087" spans="14:14" x14ac:dyDescent="0.25">
      <c r="N1087" s="62"/>
    </row>
    <row r="1088" spans="14:14" x14ac:dyDescent="0.25">
      <c r="N1088" s="62"/>
    </row>
    <row r="1089" spans="14:14" x14ac:dyDescent="0.25">
      <c r="N1089" s="62"/>
    </row>
    <row r="1090" spans="14:14" x14ac:dyDescent="0.25">
      <c r="N1090" s="62"/>
    </row>
    <row r="1091" spans="14:14" x14ac:dyDescent="0.25">
      <c r="N1091" s="62"/>
    </row>
    <row r="1092" spans="14:14" x14ac:dyDescent="0.25">
      <c r="N1092" s="62"/>
    </row>
    <row r="1093" spans="14:14" x14ac:dyDescent="0.25">
      <c r="N1093" s="62"/>
    </row>
    <row r="1094" spans="14:14" x14ac:dyDescent="0.25">
      <c r="N1094" s="62"/>
    </row>
    <row r="1095" spans="14:14" x14ac:dyDescent="0.25">
      <c r="N1095" s="62"/>
    </row>
    <row r="1096" spans="14:14" x14ac:dyDescent="0.25">
      <c r="N1096" s="62"/>
    </row>
    <row r="1097" spans="14:14" x14ac:dyDescent="0.25">
      <c r="N1097" s="62"/>
    </row>
    <row r="1098" spans="14:14" x14ac:dyDescent="0.25">
      <c r="N1098" s="62"/>
    </row>
    <row r="1099" spans="14:14" x14ac:dyDescent="0.25">
      <c r="N1099" s="62"/>
    </row>
    <row r="1100" spans="14:14" x14ac:dyDescent="0.25">
      <c r="N1100" s="62"/>
    </row>
    <row r="1101" spans="14:14" x14ac:dyDescent="0.25">
      <c r="N1101" s="62"/>
    </row>
    <row r="1102" spans="14:14" x14ac:dyDescent="0.25">
      <c r="N1102" s="62"/>
    </row>
    <row r="1103" spans="14:14" x14ac:dyDescent="0.25">
      <c r="N1103" s="62"/>
    </row>
    <row r="1104" spans="14:14" x14ac:dyDescent="0.25">
      <c r="N1104" s="62"/>
    </row>
    <row r="1105" spans="14:14" x14ac:dyDescent="0.25">
      <c r="N1105" s="62"/>
    </row>
    <row r="1106" spans="14:14" x14ac:dyDescent="0.25">
      <c r="N1106" s="62"/>
    </row>
    <row r="1107" spans="14:14" x14ac:dyDescent="0.25">
      <c r="N1107" s="62"/>
    </row>
    <row r="1108" spans="14:14" x14ac:dyDescent="0.25">
      <c r="N1108" s="62"/>
    </row>
    <row r="1109" spans="14:14" x14ac:dyDescent="0.25">
      <c r="N1109" s="62"/>
    </row>
    <row r="1110" spans="14:14" x14ac:dyDescent="0.25">
      <c r="N1110" s="62"/>
    </row>
    <row r="1111" spans="14:14" x14ac:dyDescent="0.25">
      <c r="N1111" s="62"/>
    </row>
    <row r="1112" spans="14:14" x14ac:dyDescent="0.25">
      <c r="N1112" s="62"/>
    </row>
    <row r="1113" spans="14:14" x14ac:dyDescent="0.25">
      <c r="N1113" s="62"/>
    </row>
    <row r="1114" spans="14:14" x14ac:dyDescent="0.25">
      <c r="N1114" s="62"/>
    </row>
    <row r="1115" spans="14:14" x14ac:dyDescent="0.25">
      <c r="N1115" s="62"/>
    </row>
    <row r="1116" spans="14:14" x14ac:dyDescent="0.25">
      <c r="N1116" s="62"/>
    </row>
    <row r="1117" spans="14:14" x14ac:dyDescent="0.25">
      <c r="N1117" s="62"/>
    </row>
    <row r="1118" spans="14:14" x14ac:dyDescent="0.25">
      <c r="N1118" s="62"/>
    </row>
    <row r="1119" spans="14:14" x14ac:dyDescent="0.25">
      <c r="N1119" s="62"/>
    </row>
    <row r="1120" spans="14:14" x14ac:dyDescent="0.25">
      <c r="N1120" s="62"/>
    </row>
    <row r="1121" spans="14:14" x14ac:dyDescent="0.25">
      <c r="N1121" s="62"/>
    </row>
    <row r="1122" spans="14:14" x14ac:dyDescent="0.25">
      <c r="N1122" s="62"/>
    </row>
    <row r="1123" spans="14:14" x14ac:dyDescent="0.25">
      <c r="N1123" s="62"/>
    </row>
    <row r="1124" spans="14:14" x14ac:dyDescent="0.25">
      <c r="N1124" s="62"/>
    </row>
    <row r="1125" spans="14:14" x14ac:dyDescent="0.25">
      <c r="N1125" s="62"/>
    </row>
    <row r="1126" spans="14:14" x14ac:dyDescent="0.25">
      <c r="N1126" s="62"/>
    </row>
    <row r="1127" spans="14:14" x14ac:dyDescent="0.25">
      <c r="N1127" s="62"/>
    </row>
    <row r="1128" spans="14:14" x14ac:dyDescent="0.25">
      <c r="N1128" s="62"/>
    </row>
    <row r="1129" spans="14:14" x14ac:dyDescent="0.25">
      <c r="N1129" s="62"/>
    </row>
    <row r="1130" spans="14:14" x14ac:dyDescent="0.25">
      <c r="N1130" s="62"/>
    </row>
    <row r="1131" spans="14:14" x14ac:dyDescent="0.25">
      <c r="N1131" s="62"/>
    </row>
    <row r="1132" spans="14:14" x14ac:dyDescent="0.25">
      <c r="N1132" s="62"/>
    </row>
    <row r="1133" spans="14:14" x14ac:dyDescent="0.25">
      <c r="N1133" s="62"/>
    </row>
    <row r="1134" spans="14:14" x14ac:dyDescent="0.25">
      <c r="N1134" s="62"/>
    </row>
    <row r="1135" spans="14:14" x14ac:dyDescent="0.25">
      <c r="N1135" s="62"/>
    </row>
    <row r="1136" spans="14:14" x14ac:dyDescent="0.25">
      <c r="N1136" s="62"/>
    </row>
    <row r="1137" spans="14:14" x14ac:dyDescent="0.25">
      <c r="N1137" s="62"/>
    </row>
    <row r="1138" spans="14:14" x14ac:dyDescent="0.25">
      <c r="N1138" s="62"/>
    </row>
    <row r="1139" spans="14:14" x14ac:dyDescent="0.25">
      <c r="N1139" s="62"/>
    </row>
    <row r="1140" spans="14:14" x14ac:dyDescent="0.25">
      <c r="N1140" s="62"/>
    </row>
    <row r="1141" spans="14:14" x14ac:dyDescent="0.25">
      <c r="N1141" s="62"/>
    </row>
    <row r="1142" spans="14:14" x14ac:dyDescent="0.25">
      <c r="N1142" s="62"/>
    </row>
    <row r="1143" spans="14:14" x14ac:dyDescent="0.25">
      <c r="N1143" s="62"/>
    </row>
    <row r="1144" spans="14:14" x14ac:dyDescent="0.25">
      <c r="N1144" s="62"/>
    </row>
    <row r="1145" spans="14:14" x14ac:dyDescent="0.25">
      <c r="N1145" s="62"/>
    </row>
    <row r="1146" spans="14:14" x14ac:dyDescent="0.25">
      <c r="N1146" s="62"/>
    </row>
    <row r="1147" spans="14:14" x14ac:dyDescent="0.25">
      <c r="N1147" s="62"/>
    </row>
    <row r="1148" spans="14:14" x14ac:dyDescent="0.25">
      <c r="N1148" s="62"/>
    </row>
    <row r="1149" spans="14:14" x14ac:dyDescent="0.25">
      <c r="N1149" s="62"/>
    </row>
    <row r="1150" spans="14:14" x14ac:dyDescent="0.25">
      <c r="N1150" s="62"/>
    </row>
    <row r="1151" spans="14:14" x14ac:dyDescent="0.25">
      <c r="N1151" s="62"/>
    </row>
    <row r="1152" spans="14:14" x14ac:dyDescent="0.25">
      <c r="N1152" s="62"/>
    </row>
    <row r="1153" spans="14:14" x14ac:dyDescent="0.25">
      <c r="N1153" s="62"/>
    </row>
    <row r="1154" spans="14:14" x14ac:dyDescent="0.25">
      <c r="N1154" s="62"/>
    </row>
    <row r="1155" spans="14:14" x14ac:dyDescent="0.25">
      <c r="N1155" s="62"/>
    </row>
    <row r="1156" spans="14:14" x14ac:dyDescent="0.25">
      <c r="N1156" s="62"/>
    </row>
    <row r="1157" spans="14:14" x14ac:dyDescent="0.25">
      <c r="N1157" s="62"/>
    </row>
    <row r="1158" spans="14:14" x14ac:dyDescent="0.25">
      <c r="N1158" s="62"/>
    </row>
    <row r="1159" spans="14:14" x14ac:dyDescent="0.25">
      <c r="N1159" s="62"/>
    </row>
    <row r="1160" spans="14:14" x14ac:dyDescent="0.25">
      <c r="N1160" s="62"/>
    </row>
    <row r="1161" spans="14:14" x14ac:dyDescent="0.25">
      <c r="N1161" s="62"/>
    </row>
    <row r="1162" spans="14:14" x14ac:dyDescent="0.25">
      <c r="N1162" s="62"/>
    </row>
    <row r="1163" spans="14:14" x14ac:dyDescent="0.25">
      <c r="N1163" s="62"/>
    </row>
    <row r="1164" spans="14:14" x14ac:dyDescent="0.25">
      <c r="N1164" s="62"/>
    </row>
    <row r="1165" spans="14:14" x14ac:dyDescent="0.25">
      <c r="N1165" s="62"/>
    </row>
    <row r="1166" spans="14:14" x14ac:dyDescent="0.25">
      <c r="N1166" s="62"/>
    </row>
    <row r="1167" spans="14:14" x14ac:dyDescent="0.25">
      <c r="N1167" s="62"/>
    </row>
    <row r="1168" spans="14:14" x14ac:dyDescent="0.25">
      <c r="N1168" s="62"/>
    </row>
    <row r="1169" spans="14:14" x14ac:dyDescent="0.25">
      <c r="N1169" s="62"/>
    </row>
    <row r="1170" spans="14:14" x14ac:dyDescent="0.25">
      <c r="N1170" s="62"/>
    </row>
    <row r="1171" spans="14:14" x14ac:dyDescent="0.25">
      <c r="N1171" s="62"/>
    </row>
    <row r="1172" spans="14:14" x14ac:dyDescent="0.25">
      <c r="N1172" s="62"/>
    </row>
    <row r="1173" spans="14:14" x14ac:dyDescent="0.25">
      <c r="N1173" s="62"/>
    </row>
    <row r="1174" spans="14:14" x14ac:dyDescent="0.25">
      <c r="N1174" s="62"/>
    </row>
    <row r="1175" spans="14:14" x14ac:dyDescent="0.25">
      <c r="N1175" s="62"/>
    </row>
    <row r="1176" spans="14:14" x14ac:dyDescent="0.25">
      <c r="N1176" s="62"/>
    </row>
    <row r="1177" spans="14:14" x14ac:dyDescent="0.25">
      <c r="N1177" s="62"/>
    </row>
    <row r="1178" spans="14:14" x14ac:dyDescent="0.25">
      <c r="N1178" s="62"/>
    </row>
    <row r="1179" spans="14:14" x14ac:dyDescent="0.25">
      <c r="N1179" s="62"/>
    </row>
    <row r="1180" spans="14:14" x14ac:dyDescent="0.25">
      <c r="N1180" s="62"/>
    </row>
    <row r="1181" spans="14:14" x14ac:dyDescent="0.25">
      <c r="N1181" s="62"/>
    </row>
    <row r="1182" spans="14:14" x14ac:dyDescent="0.25">
      <c r="N1182" s="62"/>
    </row>
    <row r="1183" spans="14:14" x14ac:dyDescent="0.25">
      <c r="N1183" s="62"/>
    </row>
    <row r="1184" spans="14:14" x14ac:dyDescent="0.25">
      <c r="N1184" s="62"/>
    </row>
    <row r="1185" spans="14:14" x14ac:dyDescent="0.25">
      <c r="N1185" s="62"/>
    </row>
    <row r="1186" spans="14:14" x14ac:dyDescent="0.25">
      <c r="N1186" s="62"/>
    </row>
    <row r="1187" spans="14:14" x14ac:dyDescent="0.25">
      <c r="N1187" s="62"/>
    </row>
    <row r="1188" spans="14:14" x14ac:dyDescent="0.25">
      <c r="N1188" s="62"/>
    </row>
    <row r="1189" spans="14:14" x14ac:dyDescent="0.25">
      <c r="N1189" s="62"/>
    </row>
    <row r="1190" spans="14:14" x14ac:dyDescent="0.25">
      <c r="N1190" s="62"/>
    </row>
    <row r="1191" spans="14:14" x14ac:dyDescent="0.25">
      <c r="N1191" s="62"/>
    </row>
    <row r="1192" spans="14:14" x14ac:dyDescent="0.25">
      <c r="N1192" s="62"/>
    </row>
    <row r="1193" spans="14:14" x14ac:dyDescent="0.25">
      <c r="N1193" s="62"/>
    </row>
    <row r="1194" spans="14:14" x14ac:dyDescent="0.25">
      <c r="N1194" s="62"/>
    </row>
    <row r="1195" spans="14:14" x14ac:dyDescent="0.25">
      <c r="N1195" s="62"/>
    </row>
    <row r="1196" spans="14:14" x14ac:dyDescent="0.25">
      <c r="N1196" s="62"/>
    </row>
    <row r="1197" spans="14:14" x14ac:dyDescent="0.25">
      <c r="N1197" s="62"/>
    </row>
    <row r="1198" spans="14:14" x14ac:dyDescent="0.25">
      <c r="N1198" s="62"/>
    </row>
    <row r="1199" spans="14:14" x14ac:dyDescent="0.25">
      <c r="N1199" s="62"/>
    </row>
    <row r="1200" spans="14:14" x14ac:dyDescent="0.25">
      <c r="N1200" s="62"/>
    </row>
    <row r="1201" spans="14:14" x14ac:dyDescent="0.25">
      <c r="N1201" s="62"/>
    </row>
    <row r="1202" spans="14:14" x14ac:dyDescent="0.25">
      <c r="N1202" s="62"/>
    </row>
    <row r="1203" spans="14:14" x14ac:dyDescent="0.25">
      <c r="N1203" s="62"/>
    </row>
    <row r="1204" spans="14:14" x14ac:dyDescent="0.25">
      <c r="N1204" s="62"/>
    </row>
    <row r="1205" spans="14:14" x14ac:dyDescent="0.25">
      <c r="N1205" s="62"/>
    </row>
    <row r="1206" spans="14:14" x14ac:dyDescent="0.25">
      <c r="N1206" s="62"/>
    </row>
    <row r="1207" spans="14:14" x14ac:dyDescent="0.25">
      <c r="N1207" s="62"/>
    </row>
    <row r="1208" spans="14:14" x14ac:dyDescent="0.25">
      <c r="N1208" s="62"/>
    </row>
    <row r="1209" spans="14:14" x14ac:dyDescent="0.25">
      <c r="N1209" s="62"/>
    </row>
    <row r="1210" spans="14:14" x14ac:dyDescent="0.25">
      <c r="N1210" s="62"/>
    </row>
    <row r="1211" spans="14:14" x14ac:dyDescent="0.25">
      <c r="N1211" s="62"/>
    </row>
    <row r="1212" spans="14:14" x14ac:dyDescent="0.25">
      <c r="N1212" s="62"/>
    </row>
    <row r="1213" spans="14:14" x14ac:dyDescent="0.25">
      <c r="N1213" s="62"/>
    </row>
    <row r="1214" spans="14:14" x14ac:dyDescent="0.25">
      <c r="N1214" s="62"/>
    </row>
    <row r="1215" spans="14:14" x14ac:dyDescent="0.25">
      <c r="N1215" s="62"/>
    </row>
    <row r="1216" spans="14:14" x14ac:dyDescent="0.25">
      <c r="N1216" s="62"/>
    </row>
    <row r="1217" spans="14:14" x14ac:dyDescent="0.25">
      <c r="N1217" s="62"/>
    </row>
    <row r="1218" spans="14:14" x14ac:dyDescent="0.25">
      <c r="N1218" s="62"/>
    </row>
    <row r="1219" spans="14:14" x14ac:dyDescent="0.25">
      <c r="N1219" s="62"/>
    </row>
    <row r="1220" spans="14:14" x14ac:dyDescent="0.25">
      <c r="N1220" s="62"/>
    </row>
    <row r="1221" spans="14:14" x14ac:dyDescent="0.25">
      <c r="N1221" s="62"/>
    </row>
    <row r="1222" spans="14:14" x14ac:dyDescent="0.25">
      <c r="N1222" s="62"/>
    </row>
    <row r="1223" spans="14:14" x14ac:dyDescent="0.25">
      <c r="N1223" s="62"/>
    </row>
    <row r="1224" spans="14:14" x14ac:dyDescent="0.25">
      <c r="N1224" s="62"/>
    </row>
    <row r="1225" spans="14:14" x14ac:dyDescent="0.25">
      <c r="N1225" s="62"/>
    </row>
    <row r="1226" spans="14:14" x14ac:dyDescent="0.25">
      <c r="N1226" s="62"/>
    </row>
    <row r="1227" spans="14:14" x14ac:dyDescent="0.25">
      <c r="N1227" s="62"/>
    </row>
    <row r="1228" spans="14:14" x14ac:dyDescent="0.25">
      <c r="N1228" s="62"/>
    </row>
    <row r="1229" spans="14:14" x14ac:dyDescent="0.25">
      <c r="N1229" s="62"/>
    </row>
    <row r="1230" spans="14:14" x14ac:dyDescent="0.25">
      <c r="N1230" s="62"/>
    </row>
    <row r="1231" spans="14:14" x14ac:dyDescent="0.25">
      <c r="N1231" s="62"/>
    </row>
    <row r="1232" spans="14:14" x14ac:dyDescent="0.25">
      <c r="N1232" s="62"/>
    </row>
    <row r="1233" spans="14:14" x14ac:dyDescent="0.25">
      <c r="N1233" s="62"/>
    </row>
    <row r="1234" spans="14:14" x14ac:dyDescent="0.25">
      <c r="N1234" s="62"/>
    </row>
    <row r="1235" spans="14:14" x14ac:dyDescent="0.25">
      <c r="N1235" s="62"/>
    </row>
    <row r="1236" spans="14:14" x14ac:dyDescent="0.25">
      <c r="N1236" s="62"/>
    </row>
    <row r="1237" spans="14:14" x14ac:dyDescent="0.25">
      <c r="N1237" s="62"/>
    </row>
    <row r="1238" spans="14:14" x14ac:dyDescent="0.25">
      <c r="N1238" s="62"/>
    </row>
    <row r="1239" spans="14:14" x14ac:dyDescent="0.25">
      <c r="N1239" s="62"/>
    </row>
    <row r="1240" spans="14:14" x14ac:dyDescent="0.25">
      <c r="N1240" s="62"/>
    </row>
    <row r="1241" spans="14:14" x14ac:dyDescent="0.25">
      <c r="N1241" s="62"/>
    </row>
    <row r="1242" spans="14:14" x14ac:dyDescent="0.25">
      <c r="N1242" s="62"/>
    </row>
    <row r="1243" spans="14:14" x14ac:dyDescent="0.25">
      <c r="N1243" s="62"/>
    </row>
    <row r="1244" spans="14:14" x14ac:dyDescent="0.25">
      <c r="N1244" s="62"/>
    </row>
    <row r="1245" spans="14:14" x14ac:dyDescent="0.25">
      <c r="N1245" s="62"/>
    </row>
    <row r="1246" spans="14:14" x14ac:dyDescent="0.25">
      <c r="N1246" s="62"/>
    </row>
    <row r="1247" spans="14:14" x14ac:dyDescent="0.25">
      <c r="N1247" s="62"/>
    </row>
    <row r="1248" spans="14:14" x14ac:dyDescent="0.25">
      <c r="N1248" s="62"/>
    </row>
    <row r="1249" spans="14:14" x14ac:dyDescent="0.25">
      <c r="N1249" s="62"/>
    </row>
    <row r="1250" spans="14:14" x14ac:dyDescent="0.25">
      <c r="N1250" s="62"/>
    </row>
    <row r="1251" spans="14:14" x14ac:dyDescent="0.25">
      <c r="N1251" s="62"/>
    </row>
    <row r="1252" spans="14:14" x14ac:dyDescent="0.25">
      <c r="N1252" s="62"/>
    </row>
    <row r="1253" spans="14:14" x14ac:dyDescent="0.25">
      <c r="N1253" s="62"/>
    </row>
    <row r="1254" spans="14:14" x14ac:dyDescent="0.25">
      <c r="N1254" s="62"/>
    </row>
    <row r="1255" spans="14:14" x14ac:dyDescent="0.25">
      <c r="N1255" s="62"/>
    </row>
    <row r="1256" spans="14:14" x14ac:dyDescent="0.25">
      <c r="N1256" s="62"/>
    </row>
    <row r="1257" spans="14:14" x14ac:dyDescent="0.25">
      <c r="N1257" s="62"/>
    </row>
    <row r="1258" spans="14:14" x14ac:dyDescent="0.25">
      <c r="N1258" s="62"/>
    </row>
    <row r="1259" spans="14:14" x14ac:dyDescent="0.25">
      <c r="N1259" s="62"/>
    </row>
    <row r="1260" spans="14:14" x14ac:dyDescent="0.25">
      <c r="N1260" s="62"/>
    </row>
    <row r="1261" spans="14:14" x14ac:dyDescent="0.25">
      <c r="N1261" s="62"/>
    </row>
    <row r="1262" spans="14:14" x14ac:dyDescent="0.25">
      <c r="N1262" s="62"/>
    </row>
    <row r="1263" spans="14:14" x14ac:dyDescent="0.25">
      <c r="N1263" s="62"/>
    </row>
    <row r="1264" spans="14:14" x14ac:dyDescent="0.25">
      <c r="N1264" s="62"/>
    </row>
    <row r="1265" spans="14:14" x14ac:dyDescent="0.25">
      <c r="N1265" s="62"/>
    </row>
    <row r="1266" spans="14:14" x14ac:dyDescent="0.25">
      <c r="N1266" s="62"/>
    </row>
    <row r="1267" spans="14:14" x14ac:dyDescent="0.25">
      <c r="N1267" s="62"/>
    </row>
    <row r="1268" spans="14:14" x14ac:dyDescent="0.25">
      <c r="N1268" s="62"/>
    </row>
    <row r="1269" spans="14:14" x14ac:dyDescent="0.25">
      <c r="N1269" s="62"/>
    </row>
    <row r="1270" spans="14:14" x14ac:dyDescent="0.25">
      <c r="N1270" s="62"/>
    </row>
    <row r="1271" spans="14:14" x14ac:dyDescent="0.25">
      <c r="N1271" s="62"/>
    </row>
    <row r="1272" spans="14:14" x14ac:dyDescent="0.25">
      <c r="N1272" s="62"/>
    </row>
    <row r="1273" spans="14:14" x14ac:dyDescent="0.25">
      <c r="N1273" s="62"/>
    </row>
    <row r="1274" spans="14:14" x14ac:dyDescent="0.25">
      <c r="N1274" s="62"/>
    </row>
    <row r="1275" spans="14:14" x14ac:dyDescent="0.25">
      <c r="N1275" s="62"/>
    </row>
    <row r="1276" spans="14:14" x14ac:dyDescent="0.25">
      <c r="N1276" s="62"/>
    </row>
    <row r="1277" spans="14:14" x14ac:dyDescent="0.25">
      <c r="N1277" s="62"/>
    </row>
    <row r="1278" spans="14:14" x14ac:dyDescent="0.25">
      <c r="N1278" s="62"/>
    </row>
    <row r="1279" spans="14:14" x14ac:dyDescent="0.25">
      <c r="N1279" s="62"/>
    </row>
    <row r="1280" spans="14:14" x14ac:dyDescent="0.25">
      <c r="N1280" s="62"/>
    </row>
    <row r="1281" spans="14:14" x14ac:dyDescent="0.25">
      <c r="N1281" s="62"/>
    </row>
    <row r="1282" spans="14:14" x14ac:dyDescent="0.25">
      <c r="N1282" s="62"/>
    </row>
    <row r="1283" spans="14:14" x14ac:dyDescent="0.25">
      <c r="N1283" s="62"/>
    </row>
    <row r="1284" spans="14:14" x14ac:dyDescent="0.25">
      <c r="N1284" s="62"/>
    </row>
    <row r="1285" spans="14:14" x14ac:dyDescent="0.25">
      <c r="N1285" s="62"/>
    </row>
    <row r="1286" spans="14:14" x14ac:dyDescent="0.25">
      <c r="N1286" s="62"/>
    </row>
    <row r="1287" spans="14:14" x14ac:dyDescent="0.25">
      <c r="N1287" s="62"/>
    </row>
    <row r="1288" spans="14:14" x14ac:dyDescent="0.25">
      <c r="N1288" s="62"/>
    </row>
    <row r="1289" spans="14:14" x14ac:dyDescent="0.25">
      <c r="N1289" s="62"/>
    </row>
    <row r="1290" spans="14:14" x14ac:dyDescent="0.25">
      <c r="N1290" s="62"/>
    </row>
    <row r="1291" spans="14:14" x14ac:dyDescent="0.25">
      <c r="N1291" s="62"/>
    </row>
    <row r="1292" spans="14:14" x14ac:dyDescent="0.25">
      <c r="N1292" s="62"/>
    </row>
    <row r="1293" spans="14:14" x14ac:dyDescent="0.25">
      <c r="N1293" s="62"/>
    </row>
    <row r="1294" spans="14:14" x14ac:dyDescent="0.25">
      <c r="N1294" s="62"/>
    </row>
    <row r="1295" spans="14:14" x14ac:dyDescent="0.25">
      <c r="N1295" s="62"/>
    </row>
    <row r="1296" spans="14:14" x14ac:dyDescent="0.25">
      <c r="N1296" s="62"/>
    </row>
    <row r="1297" spans="14:14" x14ac:dyDescent="0.25">
      <c r="N1297" s="62"/>
    </row>
    <row r="1298" spans="14:14" x14ac:dyDescent="0.25">
      <c r="N1298" s="62"/>
    </row>
    <row r="1299" spans="14:14" x14ac:dyDescent="0.25">
      <c r="N1299" s="62"/>
    </row>
    <row r="1300" spans="14:14" x14ac:dyDescent="0.25">
      <c r="N1300" s="62"/>
    </row>
    <row r="1301" spans="14:14" x14ac:dyDescent="0.25">
      <c r="N1301" s="62"/>
    </row>
    <row r="1302" spans="14:14" x14ac:dyDescent="0.25">
      <c r="N1302" s="62"/>
    </row>
    <row r="1303" spans="14:14" x14ac:dyDescent="0.25">
      <c r="N1303" s="62"/>
    </row>
    <row r="1304" spans="14:14" x14ac:dyDescent="0.25">
      <c r="N1304" s="62"/>
    </row>
    <row r="1305" spans="14:14" x14ac:dyDescent="0.25">
      <c r="N1305" s="62"/>
    </row>
    <row r="1306" spans="14:14" x14ac:dyDescent="0.25">
      <c r="N1306" s="62"/>
    </row>
    <row r="1307" spans="14:14" x14ac:dyDescent="0.25">
      <c r="N1307" s="62"/>
    </row>
    <row r="1308" spans="14:14" x14ac:dyDescent="0.25">
      <c r="N1308" s="62"/>
    </row>
    <row r="1309" spans="14:14" x14ac:dyDescent="0.25">
      <c r="N1309" s="62"/>
    </row>
    <row r="1310" spans="14:14" x14ac:dyDescent="0.25">
      <c r="N1310" s="62"/>
    </row>
    <row r="1311" spans="14:14" x14ac:dyDescent="0.25">
      <c r="N1311" s="62"/>
    </row>
    <row r="1312" spans="14:14" x14ac:dyDescent="0.25">
      <c r="N1312" s="62"/>
    </row>
    <row r="1313" spans="14:14" x14ac:dyDescent="0.25">
      <c r="N1313" s="62"/>
    </row>
    <row r="1314" spans="14:14" x14ac:dyDescent="0.25">
      <c r="N1314" s="62"/>
    </row>
    <row r="1315" spans="14:14" x14ac:dyDescent="0.25">
      <c r="N1315" s="62"/>
    </row>
    <row r="1316" spans="14:14" x14ac:dyDescent="0.25">
      <c r="N1316" s="62"/>
    </row>
    <row r="1317" spans="14:14" x14ac:dyDescent="0.25">
      <c r="N1317" s="62"/>
    </row>
    <row r="1318" spans="14:14" x14ac:dyDescent="0.25">
      <c r="N1318" s="62"/>
    </row>
    <row r="1319" spans="14:14" x14ac:dyDescent="0.25">
      <c r="N1319" s="62"/>
    </row>
    <row r="1320" spans="14:14" x14ac:dyDescent="0.25">
      <c r="N1320" s="62"/>
    </row>
    <row r="1321" spans="14:14" x14ac:dyDescent="0.25">
      <c r="N1321" s="62"/>
    </row>
    <row r="1322" spans="14:14" x14ac:dyDescent="0.25">
      <c r="N1322" s="62"/>
    </row>
    <row r="1323" spans="14:14" x14ac:dyDescent="0.25">
      <c r="N1323" s="62"/>
    </row>
    <row r="1324" spans="14:14" x14ac:dyDescent="0.25">
      <c r="N1324" s="62"/>
    </row>
    <row r="1325" spans="14:14" x14ac:dyDescent="0.25">
      <c r="N1325" s="62"/>
    </row>
    <row r="1326" spans="14:14" x14ac:dyDescent="0.25">
      <c r="N1326" s="62"/>
    </row>
    <row r="1327" spans="14:14" x14ac:dyDescent="0.25">
      <c r="N1327" s="62"/>
    </row>
    <row r="1328" spans="14:14" x14ac:dyDescent="0.25">
      <c r="N1328" s="62"/>
    </row>
    <row r="1329" spans="14:14" x14ac:dyDescent="0.25">
      <c r="N1329" s="62"/>
    </row>
    <row r="1330" spans="14:14" x14ac:dyDescent="0.25">
      <c r="N1330" s="62"/>
    </row>
    <row r="1331" spans="14:14" x14ac:dyDescent="0.25">
      <c r="N1331" s="62"/>
    </row>
    <row r="1332" spans="14:14" x14ac:dyDescent="0.25">
      <c r="N1332" s="62"/>
    </row>
    <row r="1333" spans="14:14" x14ac:dyDescent="0.25">
      <c r="N1333" s="62"/>
    </row>
    <row r="1334" spans="14:14" x14ac:dyDescent="0.25">
      <c r="N1334" s="62"/>
    </row>
    <row r="1335" spans="14:14" x14ac:dyDescent="0.25">
      <c r="N1335" s="62"/>
    </row>
    <row r="1336" spans="14:14" x14ac:dyDescent="0.25">
      <c r="N1336" s="62"/>
    </row>
    <row r="1337" spans="14:14" x14ac:dyDescent="0.25">
      <c r="N1337" s="62"/>
    </row>
    <row r="1338" spans="14:14" x14ac:dyDescent="0.25">
      <c r="N1338" s="62"/>
    </row>
    <row r="1339" spans="14:14" x14ac:dyDescent="0.25">
      <c r="N1339" s="62"/>
    </row>
    <row r="1340" spans="14:14" x14ac:dyDescent="0.25">
      <c r="N1340" s="62"/>
    </row>
    <row r="1341" spans="14:14" x14ac:dyDescent="0.25">
      <c r="N1341" s="62"/>
    </row>
    <row r="1342" spans="14:14" x14ac:dyDescent="0.25">
      <c r="N1342" s="62"/>
    </row>
    <row r="1343" spans="14:14" x14ac:dyDescent="0.25">
      <c r="N1343" s="62"/>
    </row>
    <row r="1344" spans="14:14" x14ac:dyDescent="0.25">
      <c r="N1344" s="62"/>
    </row>
    <row r="1345" spans="14:14" x14ac:dyDescent="0.25">
      <c r="N1345" s="62"/>
    </row>
    <row r="1346" spans="14:14" x14ac:dyDescent="0.25">
      <c r="N1346" s="62"/>
    </row>
    <row r="1347" spans="14:14" x14ac:dyDescent="0.25">
      <c r="N1347" s="62"/>
    </row>
    <row r="1348" spans="14:14" x14ac:dyDescent="0.25">
      <c r="N1348" s="62"/>
    </row>
    <row r="1349" spans="14:14" x14ac:dyDescent="0.25">
      <c r="N1349" s="62"/>
    </row>
    <row r="1350" spans="14:14" x14ac:dyDescent="0.25">
      <c r="N1350" s="62"/>
    </row>
    <row r="1351" spans="14:14" x14ac:dyDescent="0.25">
      <c r="N1351" s="62"/>
    </row>
    <row r="1352" spans="14:14" x14ac:dyDescent="0.25">
      <c r="N1352" s="62"/>
    </row>
    <row r="1353" spans="14:14" x14ac:dyDescent="0.25">
      <c r="N1353" s="62"/>
    </row>
    <row r="1354" spans="14:14" x14ac:dyDescent="0.25">
      <c r="N1354" s="62"/>
    </row>
    <row r="1355" spans="14:14" x14ac:dyDescent="0.25">
      <c r="N1355" s="62"/>
    </row>
    <row r="1356" spans="14:14" x14ac:dyDescent="0.25">
      <c r="N1356" s="62"/>
    </row>
    <row r="1357" spans="14:14" x14ac:dyDescent="0.25">
      <c r="N1357" s="62"/>
    </row>
    <row r="1358" spans="14:14" x14ac:dyDescent="0.25">
      <c r="N1358" s="62"/>
    </row>
    <row r="1359" spans="14:14" x14ac:dyDescent="0.25">
      <c r="N1359" s="62"/>
    </row>
    <row r="1360" spans="14:14" x14ac:dyDescent="0.25">
      <c r="N1360" s="62"/>
    </row>
    <row r="1361" spans="14:14" x14ac:dyDescent="0.25">
      <c r="N1361" s="62"/>
    </row>
    <row r="1362" spans="14:14" x14ac:dyDescent="0.25">
      <c r="N1362" s="62"/>
    </row>
    <row r="1363" spans="14:14" x14ac:dyDescent="0.25">
      <c r="N1363" s="62"/>
    </row>
    <row r="1364" spans="14:14" x14ac:dyDescent="0.25">
      <c r="N1364" s="62"/>
    </row>
    <row r="1365" spans="14:14" x14ac:dyDescent="0.25">
      <c r="N1365" s="62"/>
    </row>
    <row r="1366" spans="14:14" x14ac:dyDescent="0.25">
      <c r="N1366" s="62"/>
    </row>
    <row r="1367" spans="14:14" x14ac:dyDescent="0.25">
      <c r="N1367" s="62"/>
    </row>
    <row r="1368" spans="14:14" x14ac:dyDescent="0.25">
      <c r="N1368" s="62"/>
    </row>
    <row r="1369" spans="14:14" x14ac:dyDescent="0.25">
      <c r="N1369" s="62"/>
    </row>
    <row r="1370" spans="14:14" x14ac:dyDescent="0.25">
      <c r="N1370" s="62"/>
    </row>
    <row r="1371" spans="14:14" x14ac:dyDescent="0.25">
      <c r="N1371" s="62"/>
    </row>
    <row r="1372" spans="14:14" x14ac:dyDescent="0.25">
      <c r="N1372" s="62"/>
    </row>
    <row r="1373" spans="14:14" x14ac:dyDescent="0.25">
      <c r="N1373" s="62"/>
    </row>
    <row r="1374" spans="14:14" x14ac:dyDescent="0.25">
      <c r="N1374" s="62"/>
    </row>
    <row r="1375" spans="14:14" x14ac:dyDescent="0.25">
      <c r="N1375" s="62"/>
    </row>
  </sheetData>
  <sheetProtection insertRows="0" deleteRows="0"/>
  <protectedRanges>
    <protectedRange algorithmName="SHA-512" hashValue="dzld9OEXbVr3xH3lc76dfZGuCx1R3aWGafjiDpZqQVi9ywDzL6wooQ0IRWL0rXvKoYfcPpHPDsDuF54DnVyR6g==" saltValue="CXXY8u7caqmOjrv3UogjHQ==" spinCount="100000" sqref="E11:E37" name="Rango1"/>
  </protectedRanges>
  <mergeCells count="36">
    <mergeCell ref="A35:B35"/>
    <mergeCell ref="A36:B36"/>
    <mergeCell ref="A11:B11"/>
    <mergeCell ref="G7:H7"/>
    <mergeCell ref="A10:B10"/>
    <mergeCell ref="A31:B31"/>
    <mergeCell ref="A32:B32"/>
    <mergeCell ref="A19:B19"/>
    <mergeCell ref="A18:B18"/>
    <mergeCell ref="A17:B17"/>
    <mergeCell ref="A16:B16"/>
    <mergeCell ref="A15:B15"/>
    <mergeCell ref="A14:B14"/>
    <mergeCell ref="A13:B13"/>
    <mergeCell ref="A12:B12"/>
    <mergeCell ref="A5:G5"/>
    <mergeCell ref="H9:J9"/>
    <mergeCell ref="C9:G9"/>
    <mergeCell ref="A6:G6"/>
    <mergeCell ref="C7:D7"/>
    <mergeCell ref="M6:N6"/>
    <mergeCell ref="A37:B37"/>
    <mergeCell ref="A9:B9"/>
    <mergeCell ref="A33:B33"/>
    <mergeCell ref="A34:B34"/>
    <mergeCell ref="A30:B30"/>
    <mergeCell ref="A29:B29"/>
    <mergeCell ref="A28:B28"/>
    <mergeCell ref="A27:B27"/>
    <mergeCell ref="A26:B26"/>
    <mergeCell ref="A25:B25"/>
    <mergeCell ref="A24:B24"/>
    <mergeCell ref="A23:B23"/>
    <mergeCell ref="A22:B22"/>
    <mergeCell ref="A21:B21"/>
    <mergeCell ref="A20:B20"/>
  </mergeCells>
  <conditionalFormatting sqref="N10 O27:O1048576 O1 N37">
    <cfRule type="top10" dxfId="14" priority="26" percent="1" rank="61"/>
  </conditionalFormatting>
  <conditionalFormatting sqref="N11:N36">
    <cfRule type="expression" dxfId="13" priority="16">
      <formula>_xludf.if(N19=MAX($N$11:$N$36))</formula>
    </cfRule>
  </conditionalFormatting>
  <conditionalFormatting sqref="N19">
    <cfRule type="cellIs" dxfId="12" priority="14" operator="greaterThan">
      <formula>$O$8</formula>
    </cfRule>
    <cfRule type="aboveAverage" dxfId="11" priority="15"/>
  </conditionalFormatting>
  <conditionalFormatting sqref="N23">
    <cfRule type="cellIs" dxfId="10" priority="5" operator="greaterThan">
      <formula>$O$8</formula>
    </cfRule>
    <cfRule type="cellIs" dxfId="9" priority="13" operator="greaterThan">
      <formula>$O$8</formula>
    </cfRule>
  </conditionalFormatting>
  <conditionalFormatting sqref="N24">
    <cfRule type="cellIs" dxfId="8" priority="12" operator="greaterThan">
      <formula>$O$8</formula>
    </cfRule>
  </conditionalFormatting>
  <conditionalFormatting sqref="N25">
    <cfRule type="cellIs" dxfId="7" priority="11" operator="greaterThan">
      <formula>$O$8</formula>
    </cfRule>
  </conditionalFormatting>
  <conditionalFormatting sqref="N26">
    <cfRule type="cellIs" dxfId="6" priority="10" operator="greaterThan">
      <formula>$O$8</formula>
    </cfRule>
  </conditionalFormatting>
  <conditionalFormatting sqref="N22">
    <cfRule type="cellIs" dxfId="5" priority="9" operator="greaterThan">
      <formula>$O$8</formula>
    </cfRule>
  </conditionalFormatting>
  <conditionalFormatting sqref="N21">
    <cfRule type="cellIs" dxfId="4" priority="8" operator="greaterThan">
      <formula>$O$8</formula>
    </cfRule>
  </conditionalFormatting>
  <conditionalFormatting sqref="N20">
    <cfRule type="cellIs" dxfId="3" priority="7" operator="greaterThan">
      <formula>$O$8</formula>
    </cfRule>
  </conditionalFormatting>
  <conditionalFormatting sqref="N11:N18">
    <cfRule type="cellIs" dxfId="2" priority="6" operator="greaterThan">
      <formula>$O$8</formula>
    </cfRule>
  </conditionalFormatting>
  <conditionalFormatting sqref="N11:N26">
    <cfRule type="cellIs" dxfId="1" priority="2" operator="greaterThanOrEqual">
      <formula>$O$8</formula>
    </cfRule>
  </conditionalFormatting>
  <conditionalFormatting sqref="O11:O26">
    <cfRule type="cellIs" dxfId="0" priority="1" operator="greaterThanOrEqual">
      <formula>$O$8</formula>
    </cfRule>
  </conditionalFormatting>
  <dataValidations disablePrompts="1" count="1">
    <dataValidation type="list" allowBlank="1" showInputMessage="1" showErrorMessage="1" sqref="L11:L36">
      <formula1>$T$12:$T$14</formula1>
    </dataValidation>
  </dataValidations>
  <pageMargins left="0.7" right="0.7" top="0.75" bottom="0.75" header="0.3" footer="0.3"/>
  <pageSetup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Hoja1 (3)</vt:lpstr>
      <vt:lpstr>2 AGEO</vt:lpstr>
      <vt:lpstr>2 FIFEO</vt:lpstr>
      <vt:lpstr>Hoja1</vt:lpstr>
      <vt:lpstr>Hoja1 (2)</vt:lpstr>
      <vt:lpstr>Hoja1 (4) (la bunea)</vt:lpstr>
      <vt:lpstr>Hoja2</vt:lpstr>
      <vt:lpstr>Hoja3</vt:lpstr>
      <vt:lpstr>FINAL</vt:lpstr>
      <vt:lpstr>FINAL!Área_de_impresión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Mónica Monterrosa</cp:lastModifiedBy>
  <dcterms:created xsi:type="dcterms:W3CDTF">2019-09-25T15:04:24Z</dcterms:created>
  <dcterms:modified xsi:type="dcterms:W3CDTF">2020-03-03T19:35:06Z</dcterms:modified>
</cp:coreProperties>
</file>